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3.xml" ContentType="application/vnd.openxmlformats-officedocument.drawingml.chartshapes+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4.xml" ContentType="application/vnd.openxmlformats-officedocument.drawingml.chartshapes+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5.xml" ContentType="application/vnd.openxmlformats-officedocument.drawingml.chartshapes+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6.xml" ContentType="application/vnd.openxmlformats-officedocument.drawingml.chartshapes+xml"/>
  <Override PartName="/xl/pivotTables/pivotTable1.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2.xml" ContentType="application/vnd.openxmlformats-officedocument.spreadsheetml.pivotTable+xml"/>
  <Override PartName="/xl/drawings/drawing8.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3.xml" ContentType="application/vnd.openxmlformats-officedocument.spreadsheetml.pivotTable+xml"/>
  <Override PartName="/xl/drawings/drawing9.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4.xml" ContentType="application/vnd.openxmlformats-officedocument.spreadsheetml.pivotTable+xml"/>
  <Override PartName="/xl/drawings/drawing10.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5.xml" ContentType="application/vnd.openxmlformats-officedocument.spreadsheetml.pivotTable+xml"/>
  <Override PartName="/xl/drawings/drawing11.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6.xml" ContentType="application/vnd.openxmlformats-officedocument.spreadsheetml.pivotTable+xml"/>
  <Override PartName="/xl/drawings/drawing12.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7.xml" ContentType="application/vnd.openxmlformats-officedocument.spreadsheetml.pivotTable+xml"/>
  <Override PartName="/xl/drawings/drawing13.xml" ContentType="application/vnd.openxmlformats-officedocument.drawing+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4.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10.xml" ContentType="application/vnd.openxmlformats-officedocument.spreadsheetml.pivotTable+xml"/>
  <Override PartName="/xl/drawings/drawing15.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11.xml" ContentType="application/vnd.openxmlformats-officedocument.spreadsheetml.pivotTable+xml"/>
  <Override PartName="/xl/drawings/drawing16.xml" ContentType="application/vnd.openxmlformats-officedocument.drawing+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hidePivotFieldList="1"/>
  <mc:AlternateContent xmlns:mc="http://schemas.openxmlformats.org/markup-compatibility/2006">
    <mc:Choice Requires="x15">
      <x15ac:absPath xmlns:x15ac="http://schemas.microsoft.com/office/spreadsheetml/2010/11/ac" url="C:\Users\hp\Desktop\Data-Science-main\Data Analysis\Data Analysis using Excel-20220118T173223Z-001\Data Analysis using Excel\Data Analysis with Excel\Data Analysis with Excel\"/>
    </mc:Choice>
  </mc:AlternateContent>
  <bookViews>
    <workbookView xWindow="-105" yWindow="-105" windowWidth="19425" windowHeight="11025" activeTab="1"/>
  </bookViews>
  <sheets>
    <sheet name="Profit Dashboard" sheetId="15" r:id="rId1"/>
    <sheet name="Rev Dashboard" sheetId="8" r:id="rId2"/>
    <sheet name="Revenue by year" sheetId="2" r:id="rId3"/>
    <sheet name="Revenue by year and region" sheetId="3" r:id="rId4"/>
    <sheet name="Revenue and Total cost" sheetId="4" r:id="rId5"/>
    <sheet name="Revenue by OP" sheetId="5" r:id="rId6"/>
    <sheet name="Revenue by countries" sheetId="6" r:id="rId7"/>
    <sheet name="Rev by items" sheetId="7" r:id="rId8"/>
    <sheet name="Profit by year" sheetId="10" r:id="rId9"/>
    <sheet name="Profit by countries" sheetId="11" r:id="rId10"/>
    <sheet name="Profit by year and sc" sheetId="12" r:id="rId11"/>
    <sheet name="Profit by sc" sheetId="13" r:id="rId12"/>
    <sheet name="Profit and Revenue by Items" sheetId="14" r:id="rId13"/>
    <sheet name="Data" sheetId="1" r:id="rId14"/>
  </sheets>
  <definedNames>
    <definedName name="_xlchart.v5.0" hidden="1">'Profit by countries'!$D$3</definedName>
    <definedName name="_xlchart.v5.1" hidden="1">'Profit by countries'!$D$4:$D$188</definedName>
    <definedName name="_xlchart.v5.10" hidden="1">'Profit by countries'!$B$4:$B$10</definedName>
    <definedName name="_xlchart.v5.11" hidden="1">'Profit by countries'!$B$4:$B$18</definedName>
    <definedName name="_xlchart.v5.12" hidden="1">'Profit by countries'!$B$4:$B$188</definedName>
    <definedName name="_xlchart.v5.13" hidden="1">'Profit by countries'!$D$3</definedName>
    <definedName name="_xlchart.v5.14" hidden="1">'Profit by countries'!$D$4:$D$188</definedName>
    <definedName name="_xlchart.v5.15" hidden="1">'Profit by countries'!$E$3</definedName>
    <definedName name="_xlchart.v5.16" hidden="1">'Profit by countries'!$E$4:$E$188</definedName>
    <definedName name="_xlchart.v5.17" hidden="1">'Profit by countries'!$A$3</definedName>
    <definedName name="_xlchart.v5.18" hidden="1">'Profit by countries'!$A$4:$A$188</definedName>
    <definedName name="_xlchart.v5.19" hidden="1">'Profit by countries'!$B$3</definedName>
    <definedName name="_xlchart.v5.2" hidden="1">'Profit by countries'!$E$3</definedName>
    <definedName name="_xlchart.v5.20" hidden="1">'Profit by countries'!$B$4:$B$188</definedName>
    <definedName name="_xlchart.v5.3" hidden="1">'Profit by countries'!$E$4:$E$188</definedName>
    <definedName name="_xlchart.v5.4" hidden="1">'Profit by countries'!$A$3</definedName>
    <definedName name="_xlchart.v5.5" hidden="1">'Profit by countries'!$A$4:$A$10</definedName>
    <definedName name="_xlchart.v5.6" hidden="1">'Profit by countries'!$A$4:$A$18</definedName>
    <definedName name="_xlchart.v5.7" hidden="1">'Profit by countries'!$A$4:$A$188</definedName>
    <definedName name="_xlchart.v5.8" hidden="1">'Profit by countries'!$B$2</definedName>
    <definedName name="_xlchart.v5.9" hidden="1">'Profit by countries'!$B$3</definedName>
    <definedName name="NativeTimeline_Order_Date">#N/A</definedName>
    <definedName name="Slicer_Country">#N/A</definedName>
    <definedName name="Slicer_Country1">#N/A</definedName>
    <definedName name="Slicer_Item_Type">#N/A</definedName>
    <definedName name="Slicer_Region">#N/A</definedName>
    <definedName name="Slicer_Region1">#N/A</definedName>
    <definedName name="Slicer_Rep_Name">#N/A</definedName>
    <definedName name="Slicer_Sales_Channel">#N/A</definedName>
    <definedName name="Slicer_Sales_Channel1">#N/A</definedName>
  </definedNames>
  <calcPr calcId="162913" concurrentCalc="0"/>
  <pivotCaches>
    <pivotCache cacheId="20"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4"/>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976" i="1" l="1"/>
  <c r="Q935" i="1"/>
  <c r="Q856" i="1"/>
  <c r="Q805" i="1"/>
  <c r="Q752" i="1"/>
  <c r="Q730" i="1"/>
  <c r="Q727" i="1"/>
  <c r="Q705" i="1"/>
  <c r="Q704" i="1"/>
  <c r="Q663" i="1"/>
  <c r="Q645" i="1"/>
  <c r="Q573" i="1"/>
  <c r="Q485" i="1"/>
  <c r="Q471" i="1"/>
  <c r="Q468" i="1"/>
  <c r="Q438" i="1"/>
  <c r="Q406" i="1"/>
  <c r="Q327" i="1"/>
  <c r="Q310" i="1"/>
  <c r="Q272" i="1"/>
  <c r="Q231" i="1"/>
  <c r="Q220" i="1"/>
  <c r="Q215" i="1"/>
  <c r="Q199" i="1"/>
  <c r="Q179" i="1"/>
  <c r="Q155" i="1"/>
  <c r="Q99" i="1"/>
  <c r="Q25" i="1"/>
  <c r="Q23" i="1"/>
  <c r="Q20" i="1"/>
  <c r="Q12" i="1"/>
  <c r="N976" i="1"/>
  <c r="N935" i="1"/>
  <c r="N856" i="1"/>
  <c r="N805" i="1"/>
  <c r="N752" i="1"/>
  <c r="N730" i="1"/>
  <c r="N727" i="1"/>
  <c r="N705" i="1"/>
  <c r="N704" i="1"/>
  <c r="N663" i="1"/>
  <c r="N645" i="1"/>
  <c r="N573" i="1"/>
  <c r="N485" i="1"/>
  <c r="N471" i="1"/>
  <c r="N468" i="1"/>
  <c r="N438" i="1"/>
  <c r="N406" i="1"/>
  <c r="N327" i="1"/>
  <c r="N310" i="1"/>
  <c r="N272" i="1"/>
  <c r="N231" i="1"/>
  <c r="N220" i="1"/>
  <c r="N215" i="1"/>
  <c r="N199" i="1"/>
  <c r="N179" i="1"/>
  <c r="N155" i="1"/>
  <c r="N99" i="1"/>
  <c r="N25" i="1"/>
  <c r="N23" i="1"/>
  <c r="N20" i="1"/>
  <c r="N12" i="1"/>
  <c r="M976" i="1"/>
  <c r="M935" i="1"/>
  <c r="M856" i="1"/>
  <c r="M805" i="1"/>
  <c r="M752" i="1"/>
  <c r="M730" i="1"/>
  <c r="M727" i="1"/>
  <c r="M705" i="1"/>
  <c r="M704" i="1"/>
  <c r="M663" i="1"/>
  <c r="M645" i="1"/>
  <c r="M573" i="1"/>
  <c r="M485" i="1"/>
  <c r="M471" i="1"/>
  <c r="M468" i="1"/>
  <c r="M438" i="1"/>
  <c r="M406" i="1"/>
  <c r="M327" i="1"/>
  <c r="M310" i="1"/>
  <c r="M272" i="1"/>
  <c r="M231" i="1"/>
  <c r="M220" i="1"/>
  <c r="M215" i="1"/>
  <c r="M199" i="1"/>
  <c r="M179" i="1"/>
  <c r="M155" i="1"/>
  <c r="M99" i="1"/>
  <c r="M25" i="1"/>
  <c r="M23" i="1"/>
  <c r="M20" i="1"/>
  <c r="M12" i="1"/>
</calcChain>
</file>

<file path=xl/sharedStrings.xml><?xml version="1.0" encoding="utf-8"?>
<sst xmlns="http://schemas.openxmlformats.org/spreadsheetml/2006/main" count="6656" uniqueCount="1234">
  <si>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</si>
  <si>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</si>
  <si>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</si>
  <si>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</si>
  <si>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</si>
  <si>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</si>
  <si>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</si>
  <si>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</si>
  <si>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</si>
  <si>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</si>
  <si>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</si>
  <si>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</si>
  <si>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</si>
  <si>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</si>
  <si>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</si>
  <si>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</si>
  <si>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</si>
  <si>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</si>
  <si>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</si>
  <si>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</si>
  <si>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</si>
  <si>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</si>
  <si>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</si>
  <si>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</si>
  <si>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</si>
  <si>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</si>
  <si>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</si>
  <si>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</si>
  <si>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</si>
  <si>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</si>
  <si>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</si>
  <si>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</si>
  <si>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</si>
  <si>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</si>
  <si>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</si>
  <si>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</si>
  <si>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</si>
  <si>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</si>
  <si>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</si>
  <si>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</si>
  <si>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</si>
  <si>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</si>
  <si>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</si>
  <si>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</si>
  <si>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</si>
  <si>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</si>
  <si>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</si>
  <si>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</si>
  <si>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</si>
  <si>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</si>
  <si>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</si>
  <si>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</si>
  <si>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</si>
  <si>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</si>
  <si>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</si>
  <si>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</si>
  <si>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</si>
  <si>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</si>
  <si>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</si>
  <si>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</si>
  <si>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</si>
  <si>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</si>
  <si>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</si>
  <si>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</si>
  <si>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</si>
  <si>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</si>
  <si>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</si>
  <si>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</si>
  <si>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</si>
  <si>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</si>
  <si>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</si>
  <si>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</si>
  <si>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</si>
  <si>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</si>
  <si>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</si>
  <si>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</si>
  <si>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</si>
  <si>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</si>
  <si>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</si>
  <si>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</si>
  <si>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</si>
  <si>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</si>
  <si>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</si>
  <si>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</si>
  <si>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</si>
  <si>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</si>
  <si>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</si>
  <si>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</si>
  <si>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</si>
  <si>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</si>
  <si>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</si>
  <si>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</si>
  <si>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</si>
  <si>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</si>
  <si>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</si>
  <si>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</si>
  <si>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</si>
  <si>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</si>
  <si>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</si>
  <si>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</si>
  <si>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</si>
  <si>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</si>
  <si>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</si>
  <si>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</si>
  <si>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</si>
  <si>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</si>
  <si>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</si>
  <si>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</si>
  <si>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</si>
  <si>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</si>
  <si>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</si>
  <si>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</si>
  <si>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</si>
  <si>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</si>
  <si>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</si>
  <si>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</si>
  <si>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</si>
  <si>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</si>
  <si>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</si>
  <si>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</si>
  <si>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</si>
  <si>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</si>
  <si>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</si>
  <si>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</si>
  <si>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</si>
  <si>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</si>
  <si>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</si>
  <si>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</si>
  <si>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</si>
  <si>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</si>
  <si>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</si>
  <si>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</si>
  <si>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</si>
  <si>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</si>
  <si>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</si>
  <si>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</si>
  <si>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</si>
  <si>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</si>
  <si>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</si>
  <si>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</si>
  <si>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</si>
  <si>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</si>
  <si>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</si>
  <si>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</si>
  <si>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</si>
  <si>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</si>
  <si>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</si>
  <si>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</si>
  <si>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</si>
  <si>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</si>
  <si>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</si>
  <si>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</si>
  <si>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</si>
  <si>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</si>
  <si>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</si>
  <si>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</si>
  <si>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</si>
  <si>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</si>
  <si>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</si>
  <si>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</si>
  <si>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</si>
  <si>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</si>
  <si>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</si>
  <si>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</si>
  <si>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</si>
  <si>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</si>
  <si>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</si>
  <si>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</si>
  <si>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</si>
  <si>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</si>
  <si>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</si>
  <si>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</si>
  <si>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</si>
  <si>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</si>
  <si>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</si>
  <si>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</si>
  <si>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</si>
  <si>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</si>
  <si>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</si>
  <si>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</si>
  <si>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</si>
  <si>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</si>
  <si>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</si>
  <si>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</si>
  <si>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</si>
  <si>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</si>
  <si>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</si>
  <si>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</si>
  <si>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</si>
  <si>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</si>
  <si>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</si>
  <si>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</si>
  <si>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</si>
  <si>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</si>
  <si>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</si>
  <si>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</si>
  <si>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</si>
  <si>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</si>
  <si>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</si>
  <si>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</si>
  <si>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</si>
  <si>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</si>
  <si>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</si>
  <si>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</si>
  <si>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</si>
  <si>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</si>
  <si>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</si>
  <si>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</si>
  <si>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</si>
  <si>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</si>
  <si>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</si>
  <si>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</si>
  <si>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</si>
  <si>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</si>
  <si>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</si>
  <si>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</si>
  <si>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</si>
  <si>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</si>
  <si>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</si>
  <si>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</si>
  <si>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</si>
  <si>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</si>
  <si>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</si>
  <si>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</si>
  <si>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</si>
  <si>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</si>
  <si>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</si>
  <si>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</si>
  <si>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</si>
  <si>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</si>
  <si>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</si>
  <si>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</si>
  <si>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</si>
  <si>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</si>
  <si>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</si>
  <si>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</si>
  <si>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</si>
  <si>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</si>
  <si>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</si>
  <si>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</si>
  <si>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</si>
  <si>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</si>
  <si>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</si>
  <si>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</si>
  <si>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</si>
  <si>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</si>
  <si>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</si>
  <si>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</si>
  <si>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</si>
  <si>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</si>
  <si>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</si>
  <si>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</si>
  <si>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</si>
  <si>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</si>
  <si>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</si>
  <si>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</si>
  <si>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</si>
  <si>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</si>
  <si>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</si>
  <si>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</si>
  <si>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</si>
  <si>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</si>
  <si>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</si>
  <si>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</si>
  <si>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</si>
  <si>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</si>
  <si>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</si>
  <si>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</si>
  <si>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</si>
  <si>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</si>
  <si>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</si>
  <si>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</si>
  <si>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</si>
  <si>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</si>
  <si>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</si>
  <si>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</si>
  <si>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</si>
  <si>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</si>
  <si>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</si>
  <si>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</si>
  <si>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</si>
  <si>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</si>
  <si>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</si>
  <si>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</si>
  <si>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</si>
  <si>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</si>
  <si>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</si>
  <si>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</si>
  <si>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</si>
  <si>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</si>
  <si>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</si>
  <si>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</si>
  <si>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</si>
  <si>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</si>
  <si>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</si>
  <si>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</si>
  <si>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</si>
  <si>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</si>
  <si>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</si>
  <si>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</si>
  <si>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</si>
  <si>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</si>
  <si>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</si>
  <si>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</si>
  <si>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</si>
  <si>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</si>
  <si>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</si>
  <si>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</si>
  <si>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</si>
  <si>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</si>
  <si>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</si>
  <si>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</si>
  <si>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</si>
  <si>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</si>
  <si>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</si>
  <si>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</si>
  <si>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</si>
  <si>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</si>
  <si>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</si>
  <si>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</si>
  <si>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</si>
  <si>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</si>
  <si>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</si>
  <si>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</si>
  <si>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</si>
  <si>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</si>
  <si>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</si>
  <si>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</si>
  <si>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</si>
  <si>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</si>
  <si>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</si>
  <si>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</si>
  <si>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</si>
  <si>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</si>
  <si>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</si>
  <si>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</si>
  <si>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</si>
  <si>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</si>
  <si>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</si>
  <si>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</si>
  <si>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</si>
  <si>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</si>
  <si>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</si>
  <si>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</si>
  <si>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</si>
  <si>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</si>
  <si>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</si>
  <si>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</si>
  <si>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</si>
  <si>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</si>
  <si>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</si>
  <si>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</si>
  <si>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</si>
  <si>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</si>
  <si>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</si>
  <si>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</si>
  <si>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</si>
  <si>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</si>
  <si>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</si>
  <si>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</si>
  <si>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</si>
  <si>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</si>
  <si>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</si>
  <si>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</si>
  <si>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</si>
  <si>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</si>
  <si>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</si>
  <si>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</si>
  <si>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</si>
  <si>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</si>
  <si>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</si>
  <si>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</si>
  <si>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</si>
  <si>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</si>
  <si>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</si>
  <si>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</si>
  <si>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</si>
  <si>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</si>
  <si>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</si>
  <si>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</si>
  <si>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</si>
  <si>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</si>
  <si>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</si>
  <si>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</si>
  <si>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</si>
  <si>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</si>
  <si>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</si>
  <si>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</si>
  <si>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</si>
  <si>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</si>
  <si>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</si>
  <si>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</si>
  <si>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</si>
  <si>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</si>
  <si>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</si>
  <si>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</si>
  <si>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</si>
  <si>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</si>
  <si>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</si>
  <si>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</si>
  <si>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</si>
  <si>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</si>
  <si>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</si>
  <si>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</si>
  <si>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</si>
  <si>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</si>
  <si>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</si>
  <si>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</si>
  <si>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</si>
  <si>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</si>
  <si>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</si>
  <si>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</si>
  <si>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</si>
  <si>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</si>
  <si>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</si>
  <si>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</si>
  <si>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</si>
  <si>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</si>
  <si>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</si>
  <si>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</si>
  <si>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</si>
  <si>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</si>
  <si>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</si>
  <si>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</si>
  <si>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</si>
  <si>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</si>
  <si>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</si>
  <si>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</si>
  <si>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</si>
  <si>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</si>
  <si>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</si>
  <si>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</si>
  <si>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</si>
  <si>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</si>
  <si>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</si>
  <si>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</si>
  <si>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</si>
  <si>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</si>
  <si>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</si>
  <si>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</si>
  <si>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</si>
  <si>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</si>
  <si>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</si>
  <si>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</si>
  <si>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</si>
  <si>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</si>
  <si>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</si>
  <si>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</si>
  <si>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</si>
  <si>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</si>
  <si>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</si>
  <si>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</si>
  <si>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</si>
  <si>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</si>
  <si>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</si>
  <si>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</si>
  <si>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</si>
  <si>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</si>
  <si>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</si>
  <si>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</si>
  <si>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</si>
  <si>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</si>
  <si>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</si>
  <si>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</si>
  <si>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</si>
  <si>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</si>
  <si>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</si>
  <si>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</si>
  <si>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</si>
  <si>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</si>
  <si>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</si>
  <si>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</si>
  <si>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</si>
  <si>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</si>
  <si>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</si>
  <si>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</si>
  <si>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</si>
  <si>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</si>
  <si>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</si>
  <si>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</si>
  <si>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</si>
  <si>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</si>
  <si>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</si>
  <si>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</si>
  <si>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</si>
  <si>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</si>
  <si>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</si>
  <si>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</si>
  <si>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</si>
  <si>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</si>
  <si>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</si>
  <si>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</si>
  <si>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</si>
  <si>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</si>
  <si>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</si>
  <si>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</si>
  <si>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</si>
  <si>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</si>
  <si>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</si>
  <si>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</si>
  <si>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</si>
  <si>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</si>
  <si>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</si>
  <si>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</si>
  <si>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</si>
  <si>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</si>
  <si>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</si>
  <si>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</si>
  <si>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</si>
  <si>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</si>
  <si>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</si>
  <si>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</si>
  <si>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</si>
  <si>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</si>
  <si>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</si>
  <si>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</si>
  <si>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</si>
  <si>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</si>
  <si>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</si>
  <si>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</si>
  <si>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</si>
  <si>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</si>
  <si>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</si>
  <si>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</si>
  <si>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</si>
  <si>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</si>
  <si>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</si>
  <si>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</si>
  <si>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</si>
  <si>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</si>
  <si>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</si>
  <si>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</si>
  <si>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</si>
  <si>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</si>
  <si>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</si>
  <si>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</si>
  <si>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</si>
  <si>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</si>
  <si>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</si>
  <si>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</si>
  <si>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</si>
  <si>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</si>
  <si>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</si>
  <si>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</si>
  <si>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</si>
  <si>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</si>
  <si>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</si>
  <si>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</si>
  <si>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</si>
  <si>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</si>
  <si>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</si>
  <si>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</si>
  <si>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</si>
  <si>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</si>
  <si>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</si>
  <si>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</si>
  <si>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</si>
  <si>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</si>
  <si>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</si>
  <si>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</si>
  <si>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</si>
  <si>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</si>
  <si>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</si>
  <si>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</si>
  <si>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</si>
  <si>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</si>
  <si>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</si>
  <si>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</si>
  <si>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</si>
  <si>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</si>
  <si>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</si>
  <si>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</si>
  <si>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</si>
  <si>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</si>
  <si>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</si>
  <si>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</si>
  <si>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</si>
  <si>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</si>
  <si>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</si>
  <si>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</si>
  <si>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</si>
  <si>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</si>
  <si>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</si>
  <si>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</si>
  <si>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</si>
  <si>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</si>
  <si>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</si>
  <si>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</si>
  <si>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</si>
  <si>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</si>
  <si>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</si>
  <si>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</si>
  <si>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</si>
  <si>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</si>
  <si>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</si>
  <si>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</si>
  <si>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</si>
  <si>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</si>
  <si>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</si>
  <si>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</si>
  <si>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</si>
  <si>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</si>
  <si>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</si>
  <si>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</si>
  <si>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</si>
  <si>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</si>
  <si>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</si>
  <si>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</si>
  <si>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</si>
  <si>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</si>
  <si>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</si>
  <si>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</si>
  <si>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</si>
  <si>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</si>
  <si>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</si>
  <si>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</si>
  <si>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</si>
  <si>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</si>
  <si>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</si>
  <si>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</si>
  <si>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</si>
  <si>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</si>
  <si>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</si>
  <si>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</si>
  <si>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</si>
  <si>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</si>
  <si>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</si>
  <si>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</si>
  <si>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</si>
  <si>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</si>
  <si>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</si>
  <si>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</si>
  <si>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</si>
  <si>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</si>
  <si>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</si>
  <si>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</si>
  <si>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</si>
  <si>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</si>
  <si>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</si>
  <si>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</si>
  <si>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</si>
  <si>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</si>
  <si>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</si>
  <si>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</si>
  <si>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</si>
  <si>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</si>
  <si>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</si>
  <si>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</si>
  <si>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</si>
  <si>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</si>
  <si>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</si>
  <si>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</si>
  <si>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</si>
  <si>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</si>
  <si>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</si>
  <si>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</si>
  <si>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</si>
  <si>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</si>
  <si>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</si>
  <si>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</si>
  <si>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</si>
  <si>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</si>
  <si>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</si>
  <si>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</si>
  <si>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</si>
  <si>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</si>
  <si>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</si>
  <si>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</si>
  <si>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</si>
  <si>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</si>
  <si>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</si>
  <si>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</si>
  <si>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</si>
  <si>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</si>
  <si>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</si>
  <si>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</si>
  <si>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</si>
  <si>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</si>
  <si>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</si>
  <si>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</si>
  <si>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</si>
  <si>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</si>
  <si>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</si>
  <si>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</si>
  <si>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</si>
  <si>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</si>
  <si>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</si>
  <si>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</si>
  <si>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</si>
  <si>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</si>
  <si>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</si>
  <si>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</si>
  <si>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</si>
  <si>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</si>
  <si>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</si>
  <si>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</si>
  <si>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</si>
  <si>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</si>
  <si>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</si>
  <si>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</si>
  <si>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</si>
  <si>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</si>
  <si>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</si>
  <si>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</si>
  <si>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</si>
  <si>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</si>
  <si>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</si>
  <si>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</si>
  <si>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</si>
  <si>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</si>
  <si>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</si>
  <si>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</si>
  <si>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</si>
  <si>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</si>
  <si>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</si>
  <si>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</si>
  <si>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</si>
  <si>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</si>
  <si>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</si>
  <si>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</si>
  <si>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</si>
  <si>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</si>
  <si>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</si>
  <si>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</si>
  <si>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</si>
  <si>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</si>
  <si>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</si>
  <si>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</si>
  <si>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</si>
  <si>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</si>
  <si>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</si>
  <si>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</si>
  <si>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</si>
  <si>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</si>
  <si>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</si>
  <si>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</si>
  <si>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</si>
  <si>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</si>
  <si>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</si>
  <si>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</si>
  <si>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</si>
  <si>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</si>
  <si>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</si>
  <si>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</si>
  <si>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</si>
  <si>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</si>
  <si>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</si>
  <si>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</si>
  <si>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</si>
  <si>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</si>
  <si>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</si>
  <si>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</si>
  <si>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</si>
  <si>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</si>
  <si>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</si>
  <si>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</si>
  <si>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</si>
  <si>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</si>
  <si>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</si>
  <si>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</si>
  <si>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</si>
  <si>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</si>
  <si>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</si>
  <si>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</si>
  <si>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</si>
  <si>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</si>
  <si>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</si>
  <si>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</si>
  <si>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</si>
  <si>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</si>
  <si>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</si>
  <si>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</si>
  <si>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</si>
  <si>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</si>
  <si>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</si>
  <si>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</si>
  <si>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</si>
  <si>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</si>
  <si>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</si>
  <si>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</si>
  <si>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</si>
  <si>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</si>
  <si>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</si>
  <si>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</si>
  <si>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</si>
  <si>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</si>
  <si>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</si>
  <si>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</si>
  <si>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</si>
  <si>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</si>
  <si>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</si>
  <si>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</si>
  <si>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</si>
  <si>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</si>
  <si>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</si>
  <si>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</si>
  <si>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</si>
  <si>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</si>
  <si>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</si>
  <si>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</si>
  <si>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</si>
  <si>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</si>
  <si>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</si>
  <si>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</si>
  <si>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</si>
  <si>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</si>
  <si>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</si>
  <si>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</si>
  <si>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</si>
  <si>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</si>
  <si>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</si>
  <si>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</si>
  <si>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</si>
  <si>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</si>
  <si>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</si>
  <si>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</si>
  <si>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</si>
  <si>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</si>
  <si>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</si>
  <si>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</si>
  <si>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</si>
  <si>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</si>
  <si>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</si>
  <si>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</si>
  <si>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</si>
  <si>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</si>
  <si>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</si>
  <si>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</si>
  <si>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</si>
  <si>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</si>
  <si>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</si>
  <si>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</si>
  <si>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</si>
  <si>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</si>
  <si>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</si>
  <si>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</si>
  <si>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</si>
  <si>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</si>
  <si>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</si>
  <si>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</si>
  <si>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</si>
  <si>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</si>
  <si>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</si>
  <si>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</si>
  <si>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</si>
  <si>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</si>
  <si>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</si>
  <si>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</si>
  <si>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</si>
  <si>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</si>
  <si>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</si>
  <si>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</si>
  <si>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</si>
  <si>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</si>
  <si>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</si>
  <si>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</si>
  <si>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</si>
  <si>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</si>
  <si>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</si>
  <si>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</si>
  <si>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</si>
  <si>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</si>
  <si>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</si>
  <si>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</si>
  <si>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</si>
  <si>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</si>
  <si>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</si>
  <si>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</si>
  <si>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</si>
  <si>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</si>
  <si>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</si>
  <si>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</si>
  <si>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</si>
  <si>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</si>
  <si>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</si>
  <si>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</si>
  <si>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</si>
  <si>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</si>
  <si>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</si>
  <si>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</si>
  <si>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</si>
  <si>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</si>
  <si>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</si>
  <si>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</si>
  <si>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</si>
  <si>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</si>
  <si>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</si>
  <si>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</si>
  <si>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</si>
  <si>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</si>
  <si>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</si>
  <si>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</si>
  <si>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</si>
  <si>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</si>
  <si>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</si>
  <si>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</si>
  <si>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</si>
  <si>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</si>
  <si>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</si>
  <si>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</si>
  <si>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</si>
  <si>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</si>
  <si>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</si>
  <si>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</si>
  <si>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</si>
  <si>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</si>
  <si>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</si>
  <si>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</si>
  <si>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</si>
  <si>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</si>
  <si>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</si>
  <si>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</si>
  <si>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</si>
  <si>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</si>
  <si>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</si>
  <si>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</si>
  <si>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</si>
  <si>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</si>
  <si>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</si>
  <si>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</si>
  <si>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</si>
  <si>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</si>
  <si>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</si>
  <si>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</si>
  <si>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</si>
  <si>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</si>
  <si>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</si>
  <si>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</si>
  <si>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</si>
  <si>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</si>
  <si>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</si>
  <si>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</si>
  <si>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</si>
  <si>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</si>
  <si>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</si>
  <si>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</si>
  <si>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</si>
  <si>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</si>
  <si>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</si>
  <si>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</si>
  <si>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</si>
  <si>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</si>
  <si>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</si>
  <si>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</si>
  <si>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</si>
  <si>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</si>
  <si>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</si>
  <si>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</si>
  <si>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</si>
  <si>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</si>
  <si>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</si>
  <si>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</si>
  <si>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</si>
  <si>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</si>
  <si>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</si>
  <si>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</si>
  <si>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</si>
  <si>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</si>
  <si>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</si>
  <si>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</si>
  <si>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</si>
  <si>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</si>
  <si>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</si>
  <si>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</si>
  <si>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</si>
  <si>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</si>
  <si>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</si>
  <si>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</si>
  <si>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</si>
  <si>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</si>
  <si>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</si>
  <si>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</si>
  <si>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</si>
  <si>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</si>
  <si>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</si>
  <si>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</si>
  <si>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</si>
  <si>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</si>
  <si>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</si>
  <si>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</si>
  <si>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</si>
  <si>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</si>
  <si>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</si>
  <si>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</si>
  <si>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</si>
  <si>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</si>
  <si>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</si>
  <si>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</si>
  <si>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</si>
  <si>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</si>
  <si>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</si>
  <si>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</si>
  <si>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</si>
  <si>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</si>
  <si>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</si>
  <si>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</si>
  <si>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</si>
  <si>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</si>
  <si>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</si>
  <si>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</si>
  <si>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</si>
  <si>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</si>
  <si>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</si>
  <si>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</si>
  <si>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</si>
  <si>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</si>
  <si>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</si>
  <si>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</si>
  <si>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</si>
  <si>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</si>
  <si>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</si>
  <si>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</si>
  <si>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</si>
  <si>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</si>
  <si>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</si>
  <si>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</si>
  <si>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</si>
  <si>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</si>
  <si>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</si>
  <si>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</si>
  <si>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</si>
  <si>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</si>
  <si>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</si>
  <si>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</si>
  <si>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</si>
  <si>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</si>
  <si>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</si>
  <si>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</si>
  <si>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</si>
  <si>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</si>
  <si>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</si>
  <si>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</si>
  <si>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</si>
  <si>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</si>
  <si>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</si>
  <si>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</si>
  <si>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</si>
  <si>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</si>
  <si>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</si>
  <si>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</si>
  <si>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</si>
  <si>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</si>
  <si>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</si>
  <si>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</si>
  <si>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</si>
  <si>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</si>
  <si>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</si>
  <si>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</si>
  <si>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</si>
  <si>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</si>
  <si>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</si>
  <si>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</si>
  <si>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</si>
  <si>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</si>
  <si>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</si>
  <si>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</si>
  <si>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</si>
  <si>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</si>
  <si>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</si>
  <si>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</si>
  <si>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</si>
  <si>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</si>
  <si>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</si>
  <si>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</si>
  <si>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</si>
  <si>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</si>
  <si>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</si>
  <si>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</si>
  <si>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</si>
  <si>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</si>
  <si>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</si>
  <si>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</si>
  <si>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</si>
  <si>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</si>
  <si>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</si>
  <si>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</si>
  <si>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</si>
  <si>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</si>
  <si>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</si>
  <si>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</si>
  <si>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</si>
  <si>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</si>
  <si>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</si>
  <si>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</si>
  <si>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</si>
  <si>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</si>
  <si>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</si>
  <si>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</si>
  <si>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</si>
  <si>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</si>
  <si>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</si>
  <si>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</si>
  <si>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</si>
  <si>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</si>
  <si>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</si>
  <si>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</si>
  <si>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</si>
  <si>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</si>
  <si>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</si>
  <si>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</si>
  <si>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</si>
  <si>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</si>
  <si>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</si>
  <si>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</si>
  <si>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</si>
  <si>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</si>
  <si>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</si>
  <si>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</si>
  <si>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</si>
  <si>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</si>
  <si>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</si>
  <si>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</si>
  <si>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</si>
  <si>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</si>
  <si>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</si>
  <si>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</si>
  <si>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</si>
  <si>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</si>
  <si>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</si>
  <si>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</si>
  <si>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</si>
  <si>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</si>
  <si>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</si>
  <si>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</si>
  <si>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</si>
  <si>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</si>
  <si>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</si>
  <si>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</si>
  <si>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</si>
  <si>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</si>
  <si>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</si>
  <si>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</si>
  <si>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</si>
  <si>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</si>
  <si>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</si>
  <si>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</si>
  <si>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</si>
  <si>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</si>
  <si>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</si>
  <si>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</si>
  <si>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</si>
  <si>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</si>
  <si>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</si>
  <si>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</si>
  <si>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</si>
  <si>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</si>
  <si>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</si>
  <si>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</si>
  <si>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</si>
  <si>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</si>
  <si>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</si>
  <si>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</si>
  <si>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</si>
  <si>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</si>
  <si>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</si>
  <si>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</si>
  <si>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</si>
  <si>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</si>
  <si>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</si>
  <si>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</si>
  <si>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</si>
  <si>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</si>
  <si>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</si>
  <si>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</si>
  <si>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</si>
  <si>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</si>
  <si>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</si>
  <si>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</si>
  <si>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</si>
  <si>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</si>
  <si>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</si>
  <si>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</si>
  <si>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</si>
  <si>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</si>
  <si>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</si>
  <si>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</si>
  <si>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</si>
  <si>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</si>
  <si>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</si>
  <si>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</si>
  <si>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</si>
  <si>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</si>
  <si>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</si>
  <si>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</si>
  <si>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</si>
  <si>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</si>
  <si>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</si>
  <si>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</si>
  <si>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</si>
  <si>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</si>
  <si>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</si>
  <si>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</si>
  <si>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</si>
  <si>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</si>
  <si>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</si>
  <si>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</si>
  <si>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</si>
  <si>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</si>
  <si>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</si>
  <si>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</si>
  <si>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</si>
  <si>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</si>
  <si>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</si>
  <si>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</si>
  <si>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</si>
  <si>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</si>
  <si>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</si>
  <si>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</si>
  <si>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</si>
  <si>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</si>
  <si>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</si>
  <si>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</si>
  <si>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</si>
  <si>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</si>
  <si>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</si>
  <si>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</si>
  <si>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</si>
  <si>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</si>
  <si>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</si>
  <si>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</si>
  <si>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</si>
  <si>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</si>
  <si>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</si>
  <si>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</si>
  <si>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</si>
  <si>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</si>
  <si>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</si>
  <si>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</si>
  <si>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</si>
  <si>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Revenue</t>
  </si>
  <si>
    <t>Column Labels</t>
  </si>
  <si>
    <t>Sum of Total Cost</t>
  </si>
  <si>
    <t>Sum of Total Profit</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</si>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</sst>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 x14ac:knownFonts="1">
    <font>
      <sz val="11"/>
      <color theme="1"/>
      <name val="Arial"/>
      <family val="2"/>
      <scheme val="minor"/>
    </font>
    <font>
      <sz val="11"/>
      <color theme="0"/>
      <name val="Arial"/>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6">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3">
    <dxf>
      <font>
        <b val="0"/>
        <i val="0"/>
        <strike val="0"/>
        <condense val="0"/>
        <extend val="0"/>
        <outline val="0"/>
        <shadow val="0"/>
        <u val="none"/>
        <vertAlign val="baseline"/>
        <sz val="11"/>
        <color theme="0"/>
        <name val="Arial"/>
        <scheme val="minor"/>
      </font>
      <fill>
        <patternFill patternType="solid">
          <fgColor indexed="64"/>
          <bgColor theme="3" tint="-0.249977111117893"/>
        </patternFill>
      </fill>
    </dxf>
    <dxf>
      <numFmt numFmtId="19" formatCode="dd/mm/yy"/>
    </dxf>
    <dxf>
      <numFmt numFmtId="19" formatCode="dd/mm/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6.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8.xml"/><Relationship Id="rId28" Type="http://schemas.openxmlformats.org/officeDocument/2006/relationships/calcChain" Target="calcChain.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7.xml"/><Relationship Id="rId27"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Recording.xlsx]Profit by year!PivotTable8</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Total Profit by Year</a:t>
            </a:r>
          </a:p>
        </c:rich>
      </c:tx>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3"/>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9.5378591189614739E-2"/>
              <c:y val="-9.472235088261025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5"/>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0-6037-4F98-9E40-59B7012004EF}"/>
              </c:ext>
            </c:extLst>
          </c:dPt>
          <c:dLbls>
            <c:dLbl>
              <c:idx val="5"/>
              <c:layout>
                <c:manualLayout>
                  <c:x val="-9.5378591189614739E-2"/>
                  <c:y val="-9.4722350882610259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0-6037-4F98-9E40-59B7012004EF}"/>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3938-401D-8EED-1635C795F15B}"/>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1024960"/>
        <c:crosses val="autoZero"/>
        <c:auto val="1"/>
        <c:lblAlgn val="ctr"/>
        <c:lblOffset val="100"/>
        <c:noMultiLvlLbl val="0"/>
      </c:catAx>
      <c:valAx>
        <c:axId val="2071024960"/>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10216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 Recording.xlsx]Revenue by countries!PivotTable5</c:name>
    <c:fmtId val="3"/>
  </c:pivotSource>
  <c:chart>
    <c:title>
      <c:tx>
        <c:rich>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r>
              <a:rPr lang="en-US" sz="1200">
                <a:solidFill>
                  <a:schemeClr val="bg1"/>
                </a:solidFill>
              </a:rPr>
              <a:t>Revenue by Countries</a:t>
            </a:r>
          </a:p>
        </c:rich>
      </c:tx>
      <c:layout/>
      <c:overlay val="0"/>
      <c:spPr>
        <a:noFill/>
        <a:ln>
          <a:noFill/>
        </a:ln>
        <a:effectLst/>
      </c:spPr>
      <c:txPr>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marker>
          <c:symbol val="none"/>
        </c:marker>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5088-43C1-97DA-50372769C8D4}"/>
            </c:ext>
          </c:extLst>
        </c:ser>
        <c:dLbls>
          <c:showLegendKey val="0"/>
          <c:showVal val="0"/>
          <c:showCatName val="0"/>
          <c:showSerName val="0"/>
          <c:showPercent val="0"/>
          <c:showBubbleSize val="0"/>
        </c:dLbls>
        <c:gapWidth val="100"/>
        <c:overlap val="-24"/>
        <c:axId val="1858114176"/>
        <c:axId val="1858111680"/>
      </c:barChart>
      <c:catAx>
        <c:axId val="185811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1680"/>
        <c:crosses val="autoZero"/>
        <c:auto val="1"/>
        <c:lblAlgn val="ctr"/>
        <c:lblOffset val="100"/>
        <c:noMultiLvlLbl val="0"/>
      </c:catAx>
      <c:valAx>
        <c:axId val="18581116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417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Recording.xlsx]Revenue by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1"/>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5.0520997375328135E-2"/>
              <c:y val="-3.93172207640711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2-9148-46A8-9A6B-4165FBBFFC67}"/>
              </c:ext>
            </c:extLst>
          </c:dPt>
          <c:dLbls>
            <c:dLbl>
              <c:idx val="0"/>
              <c:layout>
                <c:manualLayout>
                  <c:x val="-5.0520997375328135E-2"/>
                  <c:y val="-3.931722076407116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9148-46A8-9A6B-4165FBBFFC6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9148-46A8-9A6B-4165FBBFFC67}"/>
            </c:ext>
          </c:extLst>
        </c:ser>
        <c:dLbls>
          <c:dLblPos val="t"/>
          <c:showLegendKey val="0"/>
          <c:showVal val="1"/>
          <c:showCatName val="0"/>
          <c:showSerName val="0"/>
          <c:showPercent val="0"/>
          <c:showBubbleSize val="0"/>
        </c:dLbls>
        <c:marker val="1"/>
        <c:smooth val="0"/>
        <c:axId val="1858110016"/>
        <c:axId val="1858116256"/>
      </c:lineChart>
      <c:catAx>
        <c:axId val="18581100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layout>
            <c:manualLayout>
              <c:xMode val="edge"/>
              <c:yMode val="edge"/>
              <c:x val="0.50239457567804036"/>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8116256"/>
        <c:crosses val="autoZero"/>
        <c:auto val="1"/>
        <c:lblAlgn val="ctr"/>
        <c:lblOffset val="100"/>
        <c:noMultiLvlLbl val="0"/>
      </c:catAx>
      <c:valAx>
        <c:axId val="185811625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layout>
            <c:manualLayout>
              <c:xMode val="edge"/>
              <c:yMode val="edge"/>
              <c:x val="1.9444444444444445E-2"/>
              <c:y val="0.3872838291046952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81100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year and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a:t>Revenue by Year and Region</a:t>
            </a:r>
          </a:p>
        </c:rich>
      </c:tx>
      <c:layout>
        <c:manualLayout>
          <c:xMode val="edge"/>
          <c:yMode val="edge"/>
          <c:x val="0.10463696070249283"/>
          <c:y val="3.693931398416886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
        <c:idx val="6"/>
        <c:spPr>
          <a:ln w="28575" cap="rnd">
            <a:solidFill>
              <a:schemeClr val="accent1"/>
            </a:solidFill>
            <a:round/>
          </a:ln>
          <a:effectLst/>
        </c:spPr>
        <c:marker>
          <c:symbol val="none"/>
        </c:marker>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6758-457C-B41D-67C020CB13FC}"/>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4A-6758-457C-B41D-67C020CB13FC}"/>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4B-6758-457C-B41D-67C020CB13FC}"/>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4C-6758-457C-B41D-67C020CB13FC}"/>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55-6758-457C-B41D-67C020CB13FC}"/>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56-6758-457C-B41D-67C020CB13FC}"/>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57-6758-457C-B41D-67C020CB13FC}"/>
            </c:ext>
          </c:extLst>
        </c:ser>
        <c:dLbls>
          <c:showLegendKey val="0"/>
          <c:showVal val="0"/>
          <c:showCatName val="0"/>
          <c:showSerName val="0"/>
          <c:showPercent val="0"/>
          <c:showBubbleSize val="0"/>
        </c:dLbls>
        <c:smooth val="0"/>
        <c:axId val="1990308592"/>
        <c:axId val="1990307344"/>
      </c:lineChart>
      <c:catAx>
        <c:axId val="1990308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0307344"/>
        <c:crosses val="autoZero"/>
        <c:auto val="1"/>
        <c:lblAlgn val="ctr"/>
        <c:lblOffset val="100"/>
        <c:noMultiLvlLbl val="0"/>
      </c:catAx>
      <c:valAx>
        <c:axId val="1990307344"/>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030859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and Total cost!PivotTable3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Total Cost</a:t>
            </a:r>
            <a:r>
              <a:rPr lang="en-IN"/>
              <a:t> by Region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1"/>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BEBA-4ACD-A6D5-D3104AC2CB2E}"/>
            </c:ext>
          </c:extLst>
        </c:ser>
        <c:dLbls>
          <c:showLegendKey val="0"/>
          <c:showVal val="0"/>
          <c:showCatName val="0"/>
          <c:showSerName val="0"/>
          <c:showPercent val="0"/>
          <c:showBubbleSize val="0"/>
        </c:dLbls>
        <c:gapWidth val="219"/>
        <c:overlap val="-27"/>
        <c:axId val="1976578960"/>
        <c:axId val="1976579376"/>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BEBA-4ACD-A6D5-D3104AC2CB2E}"/>
            </c:ext>
          </c:extLst>
        </c:ser>
        <c:dLbls>
          <c:showLegendKey val="0"/>
          <c:showVal val="0"/>
          <c:showCatName val="0"/>
          <c:showSerName val="0"/>
          <c:showPercent val="0"/>
          <c:showBubbleSize val="0"/>
        </c:dLbls>
        <c:marker val="1"/>
        <c:smooth val="0"/>
        <c:axId val="1976578960"/>
        <c:axId val="1976579376"/>
      </c:lineChart>
      <c:catAx>
        <c:axId val="1976578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6579376"/>
        <c:crosses val="autoZero"/>
        <c:auto val="1"/>
        <c:lblAlgn val="ctr"/>
        <c:lblOffset val="100"/>
        <c:noMultiLvlLbl val="0"/>
      </c:catAx>
      <c:valAx>
        <c:axId val="19765793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657896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OP!PivotTable4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Order Priority</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3-3E20-43C3-BDA8-5A9C60C46D2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2-3E20-43C3-BDA8-5A9C60C46D23}"/>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E20-43C3-BDA8-5A9C60C46D23}"/>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4-3E20-43C3-BDA8-5A9C60C46D23}"/>
              </c:ext>
            </c:extLst>
          </c:dPt>
          <c:dLbls>
            <c:dLbl>
              <c:idx val="0"/>
              <c:layout>
                <c:manualLayout>
                  <c:x val="-0.17472239477527995"/>
                  <c:y val="6.8953554718703639E-2"/>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3E20-43C3-BDA8-5A9C60C46D23}"/>
                </c:ext>
              </c:extLst>
            </c:dLbl>
            <c:dLbl>
              <c:idx val="1"/>
              <c:layout>
                <c:manualLayout>
                  <c:x val="-0.19689555596595193"/>
                  <c:y val="-0.17894465365742326"/>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3E20-43C3-BDA8-5A9C60C46D23}"/>
                </c:ext>
              </c:extLst>
            </c:dLbl>
            <c:dLbl>
              <c:idx val="2"/>
              <c:layout>
                <c:manualLayout>
                  <c:x val="0.19475614055705723"/>
                  <c:y val="-0.20853680246490927"/>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5-3E20-43C3-BDA8-5A9C60C46D23}"/>
                </c:ext>
              </c:extLst>
            </c:dLbl>
            <c:dLbl>
              <c:idx val="3"/>
              <c:layout>
                <c:manualLayout>
                  <c:x val="0.16974766213924747"/>
                  <c:y val="6.7940659591464114E-2"/>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4-3E20-43C3-BDA8-5A9C60C46D23}"/>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3E20-43C3-BDA8-5A9C60C46D23}"/>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 Recording.xlsx]Revenue by countries!PivotTable5</c:name>
    <c:fmtId val="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Revenue by Countries</a:t>
            </a:r>
          </a:p>
        </c:rich>
      </c:tx>
      <c:layout/>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marker>
          <c:symbol val="none"/>
        </c:marker>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AB35-471E-A563-F96620CEC14C}"/>
            </c:ext>
          </c:extLst>
        </c:ser>
        <c:dLbls>
          <c:showLegendKey val="0"/>
          <c:showVal val="0"/>
          <c:showCatName val="0"/>
          <c:showSerName val="0"/>
          <c:showPercent val="0"/>
          <c:showBubbleSize val="0"/>
        </c:dLbls>
        <c:gapWidth val="100"/>
        <c:overlap val="-24"/>
        <c:axId val="1858114176"/>
        <c:axId val="1858111680"/>
      </c:barChart>
      <c:catAx>
        <c:axId val="185811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858111680"/>
        <c:crosses val="autoZero"/>
        <c:auto val="1"/>
        <c:lblAlgn val="ctr"/>
        <c:lblOffset val="100"/>
        <c:noMultiLvlLbl val="0"/>
      </c:catAx>
      <c:valAx>
        <c:axId val="1858111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85811417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 by items!PivotTable6</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0">
                <a:solidFill>
                  <a:schemeClr val="accent1"/>
                </a:solidFill>
              </a:rPr>
              <a:t>Revenue by Items</a:t>
            </a:r>
          </a:p>
        </c:rich>
      </c:tx>
      <c:layout/>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s>
    <c:plotArea>
      <c:layout/>
      <c:barChart>
        <c:barDir val="bar"/>
        <c:grouping val="clustered"/>
        <c:varyColors val="0"/>
        <c:ser>
          <c:idx val="0"/>
          <c:order val="0"/>
          <c:tx>
            <c:strRef>
              <c:f>'Rev by items'!$B$3</c:f>
              <c:strCache>
                <c:ptCount val="1"/>
                <c:pt idx="0">
                  <c:v>Total</c:v>
                </c:pt>
              </c:strCache>
            </c:strRef>
          </c:tx>
          <c:spPr>
            <a:solidFill>
              <a:schemeClr val="accent6"/>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0E8E-4186-A550-A86AA0843E0F}"/>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2345856"/>
        <c:crosses val="autoZero"/>
        <c:auto val="1"/>
        <c:lblAlgn val="ctr"/>
        <c:lblOffset val="100"/>
        <c:noMultiLvlLbl val="0"/>
      </c:catAx>
      <c:valAx>
        <c:axId val="222345856"/>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23516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Recording.xlsx]Profit by year!PivotTable8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EFD1-4198-BB5A-15EC195E4B53}"/>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024960"/>
        <c:crosses val="autoZero"/>
        <c:auto val="1"/>
        <c:lblAlgn val="ctr"/>
        <c:lblOffset val="100"/>
        <c:noMultiLvlLbl val="0"/>
      </c:catAx>
      <c:valAx>
        <c:axId val="2071024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0216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year and sc!PivotTable10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by year and sales channel</a:t>
            </a:r>
            <a:endParaRPr lang="en-IN"/>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4414-4B80-9204-DA6435BD844F}"/>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8-4414-4B80-9204-DA6435BD844F}"/>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8176"/>
        <c:crosses val="autoZero"/>
        <c:auto val="1"/>
        <c:lblAlgn val="ctr"/>
        <c:lblOffset val="100"/>
        <c:noMultiLvlLbl val="0"/>
      </c:catAx>
      <c:valAx>
        <c:axId val="220468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52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sc!PivotTable11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3"/>
        <c:spPr>
          <a:solidFill>
            <a:schemeClr val="accent1"/>
          </a:solidFill>
          <a:ln w="19050">
            <a:solidFill>
              <a:schemeClr val="lt1"/>
            </a:solidFill>
          </a:ln>
          <a:effectLst/>
        </c:spPr>
        <c:marker>
          <c:symbol val="none"/>
        </c:marker>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5F58-4175-8CBE-A02367AC321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5F58-4175-8CBE-A02367AC3216}"/>
              </c:ext>
            </c:extLst>
          </c:dPt>
          <c:dLbls>
            <c:delete val="1"/>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5F58-4175-8CBE-A02367AC3216}"/>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sc!PivotTable11</c:name>
    <c:fmtId val="3"/>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Profit</a:t>
            </a:r>
            <a:r>
              <a:rPr lang="en-US" sz="1200" baseline="0">
                <a:solidFill>
                  <a:schemeClr val="bg1"/>
                </a:solidFill>
              </a:rPr>
              <a:t> by Sales Channel</a:t>
            </a:r>
            <a:endParaRPr lang="en-US" sz="1200">
              <a:solidFill>
                <a:schemeClr val="bg1"/>
              </a:solidFill>
            </a:endParaRPr>
          </a:p>
        </c:rich>
      </c:tx>
      <c:layout>
        <c:manualLayout>
          <c:xMode val="edge"/>
          <c:yMode val="edge"/>
          <c:x val="0.2379705465687082"/>
          <c:y val="3.947368421052631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8"/>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9D6-4597-B2E5-48A0BA3A21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9D6-4597-B2E5-48A0BA3A215F}"/>
              </c:ext>
            </c:extLst>
          </c:dPt>
          <c:dLbls>
            <c:dLbl>
              <c:idx val="0"/>
              <c:layout>
                <c:manualLayout>
                  <c:x val="0.10183299389002022"/>
                  <c:y val="-3.5398230088495575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89D6-4597-B2E5-48A0BA3A215F}"/>
                </c:ext>
              </c:extLst>
            </c:dLbl>
            <c:dLbl>
              <c:idx val="1"/>
              <c:layout>
                <c:manualLayout>
                  <c:x val="-9.3686354378818754E-2"/>
                  <c:y val="-1.1799410029498525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89D6-4597-B2E5-48A0BA3A215F}"/>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89D6-4597-B2E5-48A0BA3A215F}"/>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2383445362012666"/>
          <c:y val="0.2315428189747081"/>
          <c:w val="0.24633839062800078"/>
          <c:h val="0.2242663549601161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 Dashboard Recording.xlsx]Profit and Revenue by Items!PivotTable12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Profit by Items</a:t>
            </a:r>
            <a:endParaRPr lang="en-IN"/>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ln w="28575" cap="rnd">
            <a:solidFill>
              <a:schemeClr val="accent6"/>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6">
                <a:shade val="76000"/>
              </a:schemeClr>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309E-4FD1-B2CD-084A0B7D441C}"/>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chemeClr val="accent6">
                  <a:tint val="77000"/>
                </a:schemeClr>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309E-4FD1-B2CD-084A0B7D441C}"/>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0272"/>
        <c:crosses val="autoZero"/>
        <c:auto val="1"/>
        <c:lblAlgn val="ctr"/>
        <c:lblOffset val="100"/>
        <c:noMultiLvlLbl val="0"/>
      </c:catAx>
      <c:valAx>
        <c:axId val="220460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31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 Dashboard Recording.xlsx]Profit and Revenue by Items!PivotTable12</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Profit by Items</a:t>
            </a:r>
            <a:endParaRPr lang="en-IN" sz="1200">
              <a:solidFill>
                <a:schemeClr val="bg1"/>
              </a:solidFill>
            </a:endParaRPr>
          </a:p>
        </c:rich>
      </c:tx>
      <c:layout>
        <c:manualLayout>
          <c:xMode val="edge"/>
          <c:yMode val="edge"/>
          <c:x val="0.3289878310665712"/>
          <c:y val="0"/>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pivotFmt>
      <c:pivotFmt>
        <c:idx val="5"/>
        <c:spPr>
          <a:ln w="28575" cap="rnd">
            <a:solidFill>
              <a:srgbClr val="92D050"/>
            </a:solidFill>
            <a:round/>
          </a:ln>
          <a:effectLst/>
        </c:spPr>
        <c:marker>
          <c:symbol val="none"/>
        </c:marker>
      </c:pivotFmt>
      <c:pivotFmt>
        <c:idx val="6"/>
        <c:spPr>
          <a:ln w="28575" cap="rnd">
            <a:solidFill>
              <a:srgbClr val="92D050"/>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4"/>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A11A-407F-A260-62C7552FDB98}"/>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rgbClr val="92D050"/>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A11A-407F-A260-62C7552FDB98}"/>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0272"/>
        <c:crosses val="autoZero"/>
        <c:auto val="1"/>
        <c:lblAlgn val="ctr"/>
        <c:lblOffset val="100"/>
        <c:noMultiLvlLbl val="0"/>
      </c:catAx>
      <c:valAx>
        <c:axId val="2204602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31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year and sc!PivotTable10</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Profit</a:t>
            </a:r>
            <a:r>
              <a:rPr lang="en-IN" sz="1200" baseline="0">
                <a:solidFill>
                  <a:schemeClr val="bg1"/>
                </a:solidFill>
              </a:rPr>
              <a:t> by year and sales channel</a:t>
            </a:r>
            <a:endParaRPr lang="en-IN" sz="1200">
              <a:solidFill>
                <a:schemeClr val="bg1"/>
              </a:solidFill>
            </a:endParaRPr>
          </a:p>
        </c:rich>
      </c:tx>
      <c:layout>
        <c:manualLayout>
          <c:xMode val="edge"/>
          <c:yMode val="edge"/>
          <c:x val="0.2825476661232324"/>
          <c:y val="1.055408970976253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3136537593159"/>
          <c:y val="0.17866683668590011"/>
          <c:w val="0.82686351706036743"/>
          <c:h val="0.72088764946048411"/>
        </c:manualLayout>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3767-4B77-9718-320B0CF78A30}"/>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8-3767-4B77-9718-320B0CF78A30}"/>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8176"/>
        <c:crosses val="autoZero"/>
        <c:auto val="1"/>
        <c:lblAlgn val="ctr"/>
        <c:lblOffset val="100"/>
        <c:noMultiLvlLbl val="0"/>
      </c:catAx>
      <c:valAx>
        <c:axId val="220468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5264"/>
        <c:crosses val="autoZero"/>
        <c:crossBetween val="between"/>
      </c:valAx>
      <c:spPr>
        <a:noFill/>
        <a:ln>
          <a:noFill/>
        </a:ln>
        <a:effectLst/>
      </c:spPr>
    </c:plotArea>
    <c:legend>
      <c:legendPos val="r"/>
      <c:layout>
        <c:manualLayout>
          <c:xMode val="edge"/>
          <c:yMode val="edge"/>
          <c:x val="0.79037469028687213"/>
          <c:y val="2.4195862156906504E-2"/>
          <c:w val="0.20072287528856303"/>
          <c:h val="0.1581174620378930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Recording.xlsx]Revenue by year!PivotTable1</c:name>
    <c:fmtId val="2"/>
  </c:pivotSource>
  <c:chart>
    <c:title>
      <c:tx>
        <c:rich>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r>
              <a:rPr lang="en-US" sz="1200">
                <a:solidFill>
                  <a:schemeClr val="bg1"/>
                </a:solidFill>
              </a:rPr>
              <a:t>Total Revenue by year</a:t>
            </a:r>
          </a:p>
        </c:rich>
      </c:tx>
      <c:layout>
        <c:manualLayout>
          <c:xMode val="edge"/>
          <c:yMode val="edge"/>
          <c:x val="0.36102519399231175"/>
          <c:y val="0"/>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5"/>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5.0520885433785384E-2"/>
              <c:y val="-7.287427997674787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
        <c:idx val="6"/>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42E-2"/>
              <c:y val="7.72314115098028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
        <c:idx val="7"/>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6016548294439661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
        <c:idx val="8"/>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35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0-993F-44F9-AA02-0103B7FA7160}"/>
              </c:ext>
            </c:extLst>
          </c:dPt>
          <c:dPt>
            <c:idx val="1"/>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1-993F-44F9-AA02-0103B7FA7160}"/>
              </c:ext>
            </c:extLst>
          </c:dPt>
          <c:dPt>
            <c:idx val="3"/>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2-993F-44F9-AA02-0103B7FA7160}"/>
              </c:ext>
            </c:extLst>
          </c:dPt>
          <c:dPt>
            <c:idx val="5"/>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3-993F-44F9-AA02-0103B7FA7160}"/>
              </c:ext>
            </c:extLst>
          </c:dPt>
          <c:dLbls>
            <c:dLbl>
              <c:idx val="0"/>
              <c:layout>
                <c:manualLayout>
                  <c:x val="-5.0520885433785384E-2"/>
                  <c:y val="-7.2874279976747877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0-993F-44F9-AA02-0103B7FA7160}"/>
                </c:ext>
              </c:extLst>
            </c:dLbl>
            <c:dLbl>
              <c:idx val="1"/>
              <c:layout>
                <c:manualLayout>
                  <c:x val="-6.964631235977542E-2"/>
                  <c:y val="7.7231411509802825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11-993F-44F9-AA02-0103B7FA7160}"/>
                </c:ext>
              </c:extLst>
            </c:dLbl>
            <c:dLbl>
              <c:idx val="3"/>
              <c:layout>
                <c:manualLayout>
                  <c:x val="-6.6016548294439661E-2"/>
                  <c:y val="8.3942820905776039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12-993F-44F9-AA02-0103B7FA7160}"/>
                </c:ext>
              </c:extLst>
            </c:dLbl>
            <c:dLbl>
              <c:idx val="5"/>
              <c:layout>
                <c:manualLayout>
                  <c:x val="-6.964631235977535E-2"/>
                  <c:y val="8.3942820905776039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13-993F-44F9-AA02-0103B7FA7160}"/>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1-993F-44F9-AA02-0103B7FA7160}"/>
            </c:ext>
          </c:extLst>
        </c:ser>
        <c:dLbls>
          <c:dLblPos val="t"/>
          <c:showLegendKey val="0"/>
          <c:showVal val="1"/>
          <c:showCatName val="0"/>
          <c:showSerName val="0"/>
          <c:showPercent val="0"/>
          <c:showBubbleSize val="0"/>
        </c:dLbls>
        <c:marker val="1"/>
        <c:smooth val="0"/>
        <c:axId val="1858110016"/>
        <c:axId val="1858116256"/>
      </c:lineChart>
      <c:catAx>
        <c:axId val="18581100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Year</a:t>
                </a:r>
              </a:p>
            </c:rich>
          </c:tx>
          <c:layout>
            <c:manualLayout>
              <c:xMode val="edge"/>
              <c:yMode val="edge"/>
              <c:x val="0.50239457567804036"/>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6256"/>
        <c:crosses val="autoZero"/>
        <c:auto val="1"/>
        <c:lblAlgn val="ctr"/>
        <c:lblOffset val="100"/>
        <c:noMultiLvlLbl val="0"/>
      </c:catAx>
      <c:valAx>
        <c:axId val="185811625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Revenue</a:t>
                </a:r>
              </a:p>
            </c:rich>
          </c:tx>
          <c:layout>
            <c:manualLayout>
              <c:xMode val="edge"/>
              <c:yMode val="edge"/>
              <c:x val="1.9444444444444445E-2"/>
              <c:y val="0.3872838291046952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00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year and region!PivotTable2</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by Year and Region</a:t>
            </a:r>
          </a:p>
        </c:rich>
      </c:tx>
      <c:layout>
        <c:manualLayout>
          <c:xMode val="edge"/>
          <c:yMode val="edge"/>
          <c:x val="0.25653571784539592"/>
          <c:y val="2.809384321840316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4"/>
        <c:spPr>
          <a:ln w="28575" cap="rnd">
            <a:solidFill>
              <a:schemeClr val="accent1"/>
            </a:solidFill>
            <a:round/>
          </a:ln>
          <a:effectLst/>
        </c:spPr>
        <c:marker>
          <c:symbol val="none"/>
        </c:marker>
      </c:pivotFmt>
      <c:pivotFmt>
        <c:idx val="15"/>
        <c:spPr>
          <a:ln w="28575" cap="rnd">
            <a:solidFill>
              <a:schemeClr val="accent1"/>
            </a:solidFill>
            <a:round/>
          </a:ln>
          <a:effectLst/>
        </c:spPr>
        <c:marker>
          <c:symbol val="none"/>
        </c:marker>
      </c:pivotFmt>
      <c:pivotFmt>
        <c:idx val="16"/>
        <c:spPr>
          <a:ln w="28575" cap="rnd">
            <a:solidFill>
              <a:schemeClr val="accent1"/>
            </a:solidFill>
            <a:round/>
          </a:ln>
          <a:effectLst/>
        </c:spPr>
        <c:marker>
          <c:symbol val="none"/>
        </c:marker>
      </c:pivotFmt>
      <c:pivotFmt>
        <c:idx val="17"/>
        <c:spPr>
          <a:ln w="28575" cap="rnd">
            <a:solidFill>
              <a:schemeClr val="accent1"/>
            </a:solidFill>
            <a:round/>
          </a:ln>
          <a:effectLst/>
        </c:spPr>
        <c:marker>
          <c:symbol val="none"/>
        </c:marker>
      </c:pivotFmt>
      <c:pivotFmt>
        <c:idx val="18"/>
        <c:spPr>
          <a:ln w="28575" cap="rnd">
            <a:solidFill>
              <a:schemeClr val="accent1"/>
            </a:solidFill>
            <a:round/>
          </a:ln>
          <a:effectLst/>
        </c:spPr>
        <c:marker>
          <c:symbol val="none"/>
        </c:marker>
      </c:pivotFmt>
      <c:pivotFmt>
        <c:idx val="19"/>
        <c:spPr>
          <a:ln w="28575" cap="rnd">
            <a:solidFill>
              <a:schemeClr val="accent1"/>
            </a:solidFill>
            <a:round/>
          </a:ln>
          <a:effectLst/>
        </c:spPr>
        <c:marker>
          <c:symbol val="none"/>
        </c:marker>
      </c:pivotFmt>
      <c:pivotFmt>
        <c:idx val="20"/>
        <c:spPr>
          <a:ln w="28575" cap="rnd">
            <a:solidFill>
              <a:schemeClr val="accent1"/>
            </a:solidFill>
            <a:round/>
          </a:ln>
          <a:effectLst/>
        </c:spPr>
        <c:marker>
          <c:symbol val="none"/>
        </c:marker>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8694-492F-8804-D5291E706F97}"/>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53-8694-492F-8804-D5291E706F97}"/>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54-8694-492F-8804-D5291E706F97}"/>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55-8694-492F-8804-D5291E706F97}"/>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5E-8694-492F-8804-D5291E706F97}"/>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5F-8694-492F-8804-D5291E706F97}"/>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60-8694-492F-8804-D5291E706F97}"/>
            </c:ext>
          </c:extLst>
        </c:ser>
        <c:dLbls>
          <c:showLegendKey val="0"/>
          <c:showVal val="0"/>
          <c:showCatName val="0"/>
          <c:showSerName val="0"/>
          <c:showPercent val="0"/>
          <c:showBubbleSize val="0"/>
        </c:dLbls>
        <c:smooth val="0"/>
        <c:axId val="1990308592"/>
        <c:axId val="1990307344"/>
      </c:lineChart>
      <c:catAx>
        <c:axId val="1990308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90307344"/>
        <c:crosses val="autoZero"/>
        <c:auto val="1"/>
        <c:lblAlgn val="ctr"/>
        <c:lblOffset val="100"/>
        <c:noMultiLvlLbl val="0"/>
      </c:catAx>
      <c:valAx>
        <c:axId val="1990307344"/>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90308592"/>
        <c:crosses val="autoZero"/>
        <c:crossBetween val="between"/>
      </c:valAx>
      <c:spPr>
        <a:noFill/>
        <a:ln w="25400">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 by items!PivotTable6</c:name>
    <c:fmtId val="2"/>
  </c:pivotSource>
  <c:chart>
    <c:title>
      <c:tx>
        <c:rich>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r>
              <a:rPr lang="en-US" sz="1200" b="0">
                <a:solidFill>
                  <a:schemeClr val="bg1"/>
                </a:solidFill>
              </a:rPr>
              <a:t>Revenue by Items</a:t>
            </a:r>
          </a:p>
        </c:rich>
      </c:tx>
      <c:layout>
        <c:manualLayout>
          <c:xMode val="edge"/>
          <c:yMode val="edge"/>
          <c:x val="0.32732237417691212"/>
          <c:y val="1.9047619047619049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title>
    <c:autoTitleDeleted val="0"/>
    <c:pivotFmts>
      <c:pivotFmt>
        <c:idx val="0"/>
        <c:spPr>
          <a:solidFill>
            <a:schemeClr val="accent6"/>
          </a:soli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pivotFmt>
    </c:pivotFmts>
    <c:plotArea>
      <c:layout/>
      <c:barChart>
        <c:barDir val="bar"/>
        <c:grouping val="clustered"/>
        <c:varyColors val="0"/>
        <c:ser>
          <c:idx val="0"/>
          <c:order val="0"/>
          <c:tx>
            <c:strRef>
              <c:f>'Rev by items'!$B$3</c:f>
              <c:strCache>
                <c:ptCount val="1"/>
                <c:pt idx="0">
                  <c:v>Total</c:v>
                </c:pt>
              </c:strCache>
            </c:strRef>
          </c:tx>
          <c:spPr>
            <a:solidFill>
              <a:schemeClr val="accent4"/>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5331-436E-BF2F-C49133A0EDF1}"/>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2345856"/>
        <c:crosses val="autoZero"/>
        <c:auto val="1"/>
        <c:lblAlgn val="ctr"/>
        <c:lblOffset val="100"/>
        <c:noMultiLvlLbl val="0"/>
      </c:catAx>
      <c:valAx>
        <c:axId val="222345856"/>
        <c:scaling>
          <c:orientation val="minMax"/>
        </c:scaling>
        <c:delete val="0"/>
        <c:axPos val="b"/>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23516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and Total cost!PivotTable3</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Total Cost</a:t>
            </a:r>
            <a:r>
              <a:rPr lang="en-IN" sz="1200">
                <a:solidFill>
                  <a:schemeClr val="bg1"/>
                </a:solidFill>
              </a:rPr>
              <a:t> by Region</a:t>
            </a:r>
          </a:p>
        </c:rich>
      </c:tx>
      <c:layout>
        <c:manualLayout>
          <c:xMode val="edge"/>
          <c:yMode val="edge"/>
          <c:x val="0.3113372093023255"/>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5"/>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6"/>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0C8C-4FA2-88F1-5A4B081FAB37}"/>
            </c:ext>
          </c:extLst>
        </c:ser>
        <c:dLbls>
          <c:showLegendKey val="0"/>
          <c:showVal val="0"/>
          <c:showCatName val="0"/>
          <c:showSerName val="0"/>
          <c:showPercent val="0"/>
          <c:showBubbleSize val="0"/>
        </c:dLbls>
        <c:gapWidth val="219"/>
        <c:overlap val="-27"/>
        <c:axId val="1976578960"/>
        <c:axId val="1976579376"/>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0C8C-4FA2-88F1-5A4B081FAB37}"/>
            </c:ext>
          </c:extLst>
        </c:ser>
        <c:dLbls>
          <c:showLegendKey val="0"/>
          <c:showVal val="0"/>
          <c:showCatName val="0"/>
          <c:showSerName val="0"/>
          <c:showPercent val="0"/>
          <c:showBubbleSize val="0"/>
        </c:dLbls>
        <c:marker val="1"/>
        <c:smooth val="0"/>
        <c:axId val="1976578960"/>
        <c:axId val="1976579376"/>
      </c:lineChart>
      <c:catAx>
        <c:axId val="1976578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76579376"/>
        <c:crosses val="autoZero"/>
        <c:auto val="1"/>
        <c:lblAlgn val="ctr"/>
        <c:lblOffset val="100"/>
        <c:noMultiLvlLbl val="0"/>
      </c:catAx>
      <c:valAx>
        <c:axId val="19765793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7657896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OP!PivotTable4</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Revenue</a:t>
            </a:r>
            <a:r>
              <a:rPr lang="en-US" sz="1200" baseline="0">
                <a:solidFill>
                  <a:schemeClr val="bg1"/>
                </a:solidFill>
              </a:rPr>
              <a:t> by Order Priority</a:t>
            </a:r>
            <a:endParaRPr lang="en-US" sz="1200">
              <a:solidFill>
                <a:schemeClr val="bg1"/>
              </a:solidFill>
            </a:endParaRPr>
          </a:p>
        </c:rich>
      </c:tx>
      <c:layout>
        <c:manualLayout>
          <c:xMode val="edge"/>
          <c:yMode val="edge"/>
          <c:x val="0.25313953054446392"/>
          <c:y val="3.87096774193548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2"/>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CE7-456A-B000-FDE2945C3D11}"/>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CE7-456A-B000-FDE2945C3D11}"/>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CE7-456A-B000-FDE2945C3D11}"/>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BCE7-456A-B000-FDE2945C3D11}"/>
              </c:ext>
            </c:extLst>
          </c:dPt>
          <c:dLbls>
            <c:dLbl>
              <c:idx val="0"/>
              <c:layout>
                <c:manualLayout>
                  <c:x val="-0.17472239477527995"/>
                  <c:y val="6.8953554718703639E-2"/>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BCE7-456A-B000-FDE2945C3D11}"/>
                </c:ext>
              </c:extLst>
            </c:dLbl>
            <c:dLbl>
              <c:idx val="1"/>
              <c:layout>
                <c:manualLayout>
                  <c:x val="-0.19689555596595193"/>
                  <c:y val="-0.17894465365742326"/>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BCE7-456A-B000-FDE2945C3D11}"/>
                </c:ext>
              </c:extLst>
            </c:dLbl>
            <c:dLbl>
              <c:idx val="2"/>
              <c:layout>
                <c:manualLayout>
                  <c:x val="0.19475614055705723"/>
                  <c:y val="-0.20853680246490927"/>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5-BCE7-456A-B000-FDE2945C3D11}"/>
                </c:ext>
              </c:extLst>
            </c:dLbl>
            <c:dLbl>
              <c:idx val="3"/>
              <c:layout>
                <c:manualLayout>
                  <c:x val="0.16974766213924747"/>
                  <c:y val="6.7940659591464114E-2"/>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7-BCE7-456A-B000-FDE2945C3D11}"/>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BCE7-456A-B000-FDE2945C3D11}"/>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withinLinear" id="15">
  <a:schemeClr val="accent2"/>
</cs:colorStyle>
</file>

<file path=xl/charts/colors11.xml><?xml version="1.0" encoding="utf-8"?>
<cs:colorStyle xmlns:cs="http://schemas.microsoft.com/office/drawing/2012/chartStyle" xmlns:a="http://schemas.openxmlformats.org/drawingml/2006/main" meth="withinLinear" id="17">
  <a:schemeClr val="accent4"/>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withinLinear" id="15">
  <a:schemeClr val="accent2"/>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 id="17">
  <a:schemeClr val="accent4"/>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 id="19">
  <a:schemeClr val="accent6"/>
</cs:colorStyle>
</file>

<file path=xl/charts/colors3.xml><?xml version="1.0" encoding="utf-8"?>
<cs:colorStyle xmlns:cs="http://schemas.microsoft.com/office/drawing/2012/chartStyle" xmlns:a="http://schemas.openxmlformats.org/drawingml/2006/main" meth="withinLinear" id="19">
  <a:schemeClr val="accent6"/>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chart" Target="../charts/chart4.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3.xml"/><Relationship Id="rId5" Type="http://schemas.openxmlformats.org/officeDocument/2006/relationships/chart" Target="../charts/chart2.xml"/><Relationship Id="rId4"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19.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20.xml"/></Relationships>
</file>

<file path=xl/drawings/_rels/drawing2.xml.rels><?xml version="1.0" encoding="UTF-8" standalone="yes"?>
<Relationships xmlns="http://schemas.openxmlformats.org/package/2006/relationships"><Relationship Id="rId8" Type="http://schemas.openxmlformats.org/officeDocument/2006/relationships/chart" Target="../charts/chart9.xml"/><Relationship Id="rId3" Type="http://schemas.openxmlformats.org/officeDocument/2006/relationships/image" Target="../media/image4.png"/><Relationship Id="rId7" Type="http://schemas.openxmlformats.org/officeDocument/2006/relationships/chart" Target="../charts/chart8.xml"/><Relationship Id="rId2" Type="http://schemas.openxmlformats.org/officeDocument/2006/relationships/image" Target="../media/image3.png"/><Relationship Id="rId1" Type="http://schemas.openxmlformats.org/officeDocument/2006/relationships/image" Target="../media/image5.png"/><Relationship Id="rId6" Type="http://schemas.openxmlformats.org/officeDocument/2006/relationships/chart" Target="../charts/chart7.xml"/><Relationship Id="rId11" Type="http://schemas.openxmlformats.org/officeDocument/2006/relationships/image" Target="../media/image11.png"/><Relationship Id="rId5" Type="http://schemas.openxmlformats.org/officeDocument/2006/relationships/chart" Target="../charts/chart6.xml"/><Relationship Id="rId10" Type="http://schemas.openxmlformats.org/officeDocument/2006/relationships/image" Target="../media/image10.png"/><Relationship Id="rId4" Type="http://schemas.openxmlformats.org/officeDocument/2006/relationships/chart" Target="../charts/chart5.xml"/><Relationship Id="rId9"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332118</xdr:colOff>
      <xdr:row>50</xdr:row>
      <xdr:rowOff>120650</xdr:rowOff>
    </xdr:to>
    <xdr:pic>
      <xdr:nvPicPr>
        <xdr:cNvPr id="3" name="Picture 2">
          <a:extLst>
            <a:ext uri="{FF2B5EF4-FFF2-40B4-BE49-F238E27FC236}">
              <a16:creationId xmlns:a16="http://schemas.microsoft.com/office/drawing/2014/main" id="{094B633A-9F89-443B-85EE-67C35C4824A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521318" cy="9010650"/>
        </a:xfrm>
        <a:prstGeom prst="rect">
          <a:avLst/>
        </a:prstGeom>
      </xdr:spPr>
    </xdr:pic>
    <xdr:clientData/>
  </xdr:twoCellAnchor>
  <xdr:twoCellAnchor>
    <xdr:from>
      <xdr:col>4</xdr:col>
      <xdr:colOff>273050</xdr:colOff>
      <xdr:row>0</xdr:row>
      <xdr:rowOff>78600</xdr:rowOff>
    </xdr:from>
    <xdr:to>
      <xdr:col>15</xdr:col>
      <xdr:colOff>31750</xdr:colOff>
      <xdr:row>3</xdr:row>
      <xdr:rowOff>27800</xdr:rowOff>
    </xdr:to>
    <xdr:sp macro="" textlink="">
      <xdr:nvSpPr>
        <xdr:cNvPr id="9" name="TextBox 8">
          <a:extLst>
            <a:ext uri="{FF2B5EF4-FFF2-40B4-BE49-F238E27FC236}">
              <a16:creationId xmlns:a16="http://schemas.microsoft.com/office/drawing/2014/main" id="{B328C71C-2330-46FD-A87B-2EB8B5C1CA5E}"/>
            </a:ext>
          </a:extLst>
        </xdr:cNvPr>
        <xdr:cNvSpPr txBox="1"/>
      </xdr:nvSpPr>
      <xdr:spPr>
        <a:xfrm>
          <a:off x="2711450" y="786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baseline="0">
              <a:solidFill>
                <a:schemeClr val="bg1"/>
              </a:solidFill>
              <a:latin typeface="Britannic Bold" panose="020B0903060703020204" pitchFamily="34" charset="0"/>
            </a:rPr>
            <a:t>Profit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260350</xdr:colOff>
      <xdr:row>0</xdr:row>
      <xdr:rowOff>2400</xdr:rowOff>
    </xdr:from>
    <xdr:to>
      <xdr:col>3</xdr:col>
      <xdr:colOff>194339</xdr:colOff>
      <xdr:row>3</xdr:row>
      <xdr:rowOff>63389</xdr:rowOff>
    </xdr:to>
    <xdr:pic>
      <xdr:nvPicPr>
        <xdr:cNvPr id="10" name="Picture 9">
          <a:extLst>
            <a:ext uri="{FF2B5EF4-FFF2-40B4-BE49-F238E27FC236}">
              <a16:creationId xmlns:a16="http://schemas.microsoft.com/office/drawing/2014/main" id="{F35B99D5-181D-481E-B5C0-A9CE55CFC50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79550" y="2400"/>
          <a:ext cx="594389" cy="594389"/>
        </a:xfrm>
        <a:prstGeom prst="rect">
          <a:avLst/>
        </a:prstGeom>
      </xdr:spPr>
    </xdr:pic>
    <xdr:clientData/>
  </xdr:twoCellAnchor>
  <xdr:twoCellAnchor editAs="oneCell">
    <xdr:from>
      <xdr:col>3</xdr:col>
      <xdr:colOff>404000</xdr:colOff>
      <xdr:row>0</xdr:row>
      <xdr:rowOff>0</xdr:rowOff>
    </xdr:from>
    <xdr:to>
      <xdr:col>4</xdr:col>
      <xdr:colOff>296423</xdr:colOff>
      <xdr:row>3</xdr:row>
      <xdr:rowOff>19423</xdr:rowOff>
    </xdr:to>
    <xdr:pic>
      <xdr:nvPicPr>
        <xdr:cNvPr id="11" name="Picture 10">
          <a:extLst>
            <a:ext uri="{FF2B5EF4-FFF2-40B4-BE49-F238E27FC236}">
              <a16:creationId xmlns:a16="http://schemas.microsoft.com/office/drawing/2014/main" id="{DF724121-BD0D-418E-AD78-49250C380AB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32800" y="0"/>
          <a:ext cx="552823" cy="552823"/>
        </a:xfrm>
        <a:prstGeom prst="rect">
          <a:avLst/>
        </a:prstGeom>
      </xdr:spPr>
    </xdr:pic>
    <xdr:clientData/>
  </xdr:twoCellAnchor>
  <xdr:twoCellAnchor editAs="oneCell">
    <xdr:from>
      <xdr:col>14</xdr:col>
      <xdr:colOff>406400</xdr:colOff>
      <xdr:row>0</xdr:row>
      <xdr:rowOff>8750</xdr:rowOff>
    </xdr:from>
    <xdr:to>
      <xdr:col>15</xdr:col>
      <xdr:colOff>340389</xdr:colOff>
      <xdr:row>3</xdr:row>
      <xdr:rowOff>69739</xdr:rowOff>
    </xdr:to>
    <xdr:pic>
      <xdr:nvPicPr>
        <xdr:cNvPr id="12" name="Picture 11">
          <a:extLst>
            <a:ext uri="{FF2B5EF4-FFF2-40B4-BE49-F238E27FC236}">
              <a16:creationId xmlns:a16="http://schemas.microsoft.com/office/drawing/2014/main" id="{8BD857AB-4728-4C12-ABC7-C642556EA65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940800" y="8750"/>
          <a:ext cx="594389" cy="594389"/>
        </a:xfrm>
        <a:prstGeom prst="rect">
          <a:avLst/>
        </a:prstGeom>
      </xdr:spPr>
    </xdr:pic>
    <xdr:clientData/>
  </xdr:twoCellAnchor>
  <xdr:twoCellAnchor editAs="oneCell">
    <xdr:from>
      <xdr:col>15</xdr:col>
      <xdr:colOff>569100</xdr:colOff>
      <xdr:row>0</xdr:row>
      <xdr:rowOff>6350</xdr:rowOff>
    </xdr:from>
    <xdr:to>
      <xdr:col>16</xdr:col>
      <xdr:colOff>461523</xdr:colOff>
      <xdr:row>3</xdr:row>
      <xdr:rowOff>25773</xdr:rowOff>
    </xdr:to>
    <xdr:pic>
      <xdr:nvPicPr>
        <xdr:cNvPr id="13" name="Picture 12">
          <a:extLst>
            <a:ext uri="{FF2B5EF4-FFF2-40B4-BE49-F238E27FC236}">
              <a16:creationId xmlns:a16="http://schemas.microsoft.com/office/drawing/2014/main" id="{F2FCDF38-53D7-4EDD-BA9C-0DC666C9B98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0856100" y="6350"/>
          <a:ext cx="578223" cy="562348"/>
        </a:xfrm>
        <a:prstGeom prst="rect">
          <a:avLst/>
        </a:prstGeom>
      </xdr:spPr>
    </xdr:pic>
    <xdr:clientData/>
  </xdr:twoCellAnchor>
  <xdr:twoCellAnchor>
    <xdr:from>
      <xdr:col>0</xdr:col>
      <xdr:colOff>165100</xdr:colOff>
      <xdr:row>4</xdr:row>
      <xdr:rowOff>47626</xdr:rowOff>
    </xdr:from>
    <xdr:to>
      <xdr:col>5</xdr:col>
      <xdr:colOff>476250</xdr:colOff>
      <xdr:row>15</xdr:row>
      <xdr:rowOff>44451</xdr:rowOff>
    </xdr:to>
    <xdr:sp macro="" textlink="">
      <xdr:nvSpPr>
        <xdr:cNvPr id="20" name="Rectangle 19">
          <a:extLst>
            <a:ext uri="{FF2B5EF4-FFF2-40B4-BE49-F238E27FC236}">
              <a16:creationId xmlns:a16="http://schemas.microsoft.com/office/drawing/2014/main" id="{10C6F699-D4A6-4924-A119-FA60D832FB65}"/>
            </a:ext>
          </a:extLst>
        </xdr:cNvPr>
        <xdr:cNvSpPr/>
      </xdr:nvSpPr>
      <xdr:spPr>
        <a:xfrm>
          <a:off x="165100" y="771526"/>
          <a:ext cx="3740150" cy="19875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133350</xdr:colOff>
      <xdr:row>4</xdr:row>
      <xdr:rowOff>95250</xdr:rowOff>
    </xdr:from>
    <xdr:to>
      <xdr:col>5</xdr:col>
      <xdr:colOff>495300</xdr:colOff>
      <xdr:row>15</xdr:row>
      <xdr:rowOff>50801</xdr:rowOff>
    </xdr:to>
    <xdr:graphicFrame macro="">
      <xdr:nvGraphicFramePr>
        <xdr:cNvPr id="17" name="Chart 16">
          <a:extLst>
            <a:ext uri="{FF2B5EF4-FFF2-40B4-BE49-F238E27FC236}">
              <a16:creationId xmlns:a16="http://schemas.microsoft.com/office/drawing/2014/main" id="{686F33AB-6C8B-45E4-818E-251AE4CE8E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495300</xdr:colOff>
      <xdr:row>4</xdr:row>
      <xdr:rowOff>66675</xdr:rowOff>
    </xdr:from>
    <xdr:to>
      <xdr:col>9</xdr:col>
      <xdr:colOff>381000</xdr:colOff>
      <xdr:row>15</xdr:row>
      <xdr:rowOff>38100</xdr:rowOff>
    </xdr:to>
    <xdr:sp macro="" textlink="">
      <xdr:nvSpPr>
        <xdr:cNvPr id="21" name="Rectangle 20">
          <a:extLst>
            <a:ext uri="{FF2B5EF4-FFF2-40B4-BE49-F238E27FC236}">
              <a16:creationId xmlns:a16="http://schemas.microsoft.com/office/drawing/2014/main" id="{899AD313-105A-4CEA-B2D5-8BBA44445AE0}"/>
            </a:ext>
          </a:extLst>
        </xdr:cNvPr>
        <xdr:cNvSpPr/>
      </xdr:nvSpPr>
      <xdr:spPr>
        <a:xfrm>
          <a:off x="3924300" y="790575"/>
          <a:ext cx="2628900" cy="19621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501650</xdr:colOff>
      <xdr:row>4</xdr:row>
      <xdr:rowOff>57150</xdr:rowOff>
    </xdr:from>
    <xdr:to>
      <xdr:col>9</xdr:col>
      <xdr:colOff>361950</xdr:colOff>
      <xdr:row>15</xdr:row>
      <xdr:rowOff>12700</xdr:rowOff>
    </xdr:to>
    <xdr:graphicFrame macro="">
      <xdr:nvGraphicFramePr>
        <xdr:cNvPr id="15" name="Chart 14">
          <a:extLst>
            <a:ext uri="{FF2B5EF4-FFF2-40B4-BE49-F238E27FC236}">
              <a16:creationId xmlns:a16="http://schemas.microsoft.com/office/drawing/2014/main" id="{9FC044C5-4AA6-4239-9611-0DD2360F69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441326</xdr:colOff>
      <xdr:row>4</xdr:row>
      <xdr:rowOff>57151</xdr:rowOff>
    </xdr:from>
    <xdr:to>
      <xdr:col>16</xdr:col>
      <xdr:colOff>123826</xdr:colOff>
      <xdr:row>15</xdr:row>
      <xdr:rowOff>3176</xdr:rowOff>
    </xdr:to>
    <xdr:sp macro="" textlink="">
      <xdr:nvSpPr>
        <xdr:cNvPr id="22" name="Rectangle 21">
          <a:extLst>
            <a:ext uri="{FF2B5EF4-FFF2-40B4-BE49-F238E27FC236}">
              <a16:creationId xmlns:a16="http://schemas.microsoft.com/office/drawing/2014/main" id="{EC3A8463-799A-498E-B8BD-31AB8D172EAB}"/>
            </a:ext>
          </a:extLst>
        </xdr:cNvPr>
        <xdr:cNvSpPr/>
      </xdr:nvSpPr>
      <xdr:spPr>
        <a:xfrm>
          <a:off x="6613526" y="781051"/>
          <a:ext cx="4483100" cy="19367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180975</xdr:colOff>
      <xdr:row>15</xdr:row>
      <xdr:rowOff>104775</xdr:rowOff>
    </xdr:from>
    <xdr:to>
      <xdr:col>8</xdr:col>
      <xdr:colOff>285750</xdr:colOff>
      <xdr:row>29</xdr:row>
      <xdr:rowOff>12700</xdr:rowOff>
    </xdr:to>
    <xdr:sp macro="" textlink="">
      <xdr:nvSpPr>
        <xdr:cNvPr id="23" name="Rectangle 22">
          <a:extLst>
            <a:ext uri="{FF2B5EF4-FFF2-40B4-BE49-F238E27FC236}">
              <a16:creationId xmlns:a16="http://schemas.microsoft.com/office/drawing/2014/main" id="{13C6550D-4C2F-4855-9A51-A44161E071CF}"/>
            </a:ext>
          </a:extLst>
        </xdr:cNvPr>
        <xdr:cNvSpPr/>
      </xdr:nvSpPr>
      <xdr:spPr>
        <a:xfrm>
          <a:off x="180975" y="2819400"/>
          <a:ext cx="5591175" cy="2441575"/>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171450</xdr:colOff>
      <xdr:row>15</xdr:row>
      <xdr:rowOff>104776</xdr:rowOff>
    </xdr:from>
    <xdr:to>
      <xdr:col>8</xdr:col>
      <xdr:colOff>266700</xdr:colOff>
      <xdr:row>28</xdr:row>
      <xdr:rowOff>171451</xdr:rowOff>
    </xdr:to>
    <xdr:graphicFrame macro="">
      <xdr:nvGraphicFramePr>
        <xdr:cNvPr id="16" name="Chart 15">
          <a:extLst>
            <a:ext uri="{FF2B5EF4-FFF2-40B4-BE49-F238E27FC236}">
              <a16:creationId xmlns:a16="http://schemas.microsoft.com/office/drawing/2014/main" id="{709C76A9-716F-42E3-8D4C-E6195A404F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304800</xdr:colOff>
      <xdr:row>15</xdr:row>
      <xdr:rowOff>101600</xdr:rowOff>
    </xdr:from>
    <xdr:to>
      <xdr:col>16</xdr:col>
      <xdr:colOff>171450</xdr:colOff>
      <xdr:row>29</xdr:row>
      <xdr:rowOff>28575</xdr:rowOff>
    </xdr:to>
    <xdr:sp macro="" textlink="">
      <xdr:nvSpPr>
        <xdr:cNvPr id="24" name="Rectangle 23">
          <a:extLst>
            <a:ext uri="{FF2B5EF4-FFF2-40B4-BE49-F238E27FC236}">
              <a16:creationId xmlns:a16="http://schemas.microsoft.com/office/drawing/2014/main" id="{3917F723-9758-4361-836A-D6626171A716}"/>
            </a:ext>
          </a:extLst>
        </xdr:cNvPr>
        <xdr:cNvSpPr/>
      </xdr:nvSpPr>
      <xdr:spPr>
        <a:xfrm>
          <a:off x="5791200" y="2816225"/>
          <a:ext cx="5353050" cy="2460625"/>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333375</xdr:colOff>
      <xdr:row>15</xdr:row>
      <xdr:rowOff>95250</xdr:rowOff>
    </xdr:from>
    <xdr:to>
      <xdr:col>16</xdr:col>
      <xdr:colOff>190500</xdr:colOff>
      <xdr:row>28</xdr:row>
      <xdr:rowOff>114300</xdr:rowOff>
    </xdr:to>
    <xdr:graphicFrame macro="">
      <xdr:nvGraphicFramePr>
        <xdr:cNvPr id="19" name="Chart 18">
          <a:extLst>
            <a:ext uri="{FF2B5EF4-FFF2-40B4-BE49-F238E27FC236}">
              <a16:creationId xmlns:a16="http://schemas.microsoft.com/office/drawing/2014/main" id="{41AC16B3-E829-423D-A0FC-B13047AAD6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16</xdr:col>
      <xdr:colOff>161925</xdr:colOff>
      <xdr:row>4</xdr:row>
      <xdr:rowOff>41275</xdr:rowOff>
    </xdr:from>
    <xdr:to>
      <xdr:col>19</xdr:col>
      <xdr:colOff>130175</xdr:colOff>
      <xdr:row>11</xdr:row>
      <xdr:rowOff>171450</xdr:rowOff>
    </xdr:to>
    <mc:AlternateContent xmlns:mc="http://schemas.openxmlformats.org/markup-compatibility/2006">
      <mc:Choice xmlns:tsle="http://schemas.microsoft.com/office/drawing/2012/timeslicer" Requires="tsle">
        <xdr:graphicFrame macro="">
          <xdr:nvGraphicFramePr>
            <xdr:cNvPr id="25" name="Order Date">
              <a:extLst>
                <a:ext uri="{FF2B5EF4-FFF2-40B4-BE49-F238E27FC236}">
                  <a16:creationId xmlns:a16="http://schemas.microsoft.com/office/drawing/2014/main" id="{2170A8F9-B96E-44A7-91F4-410FC014A5A6}"/>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11134725" y="765175"/>
              <a:ext cx="2025650" cy="1397000"/>
            </a:xfrm>
            <a:prstGeom prst="rect">
              <a:avLst/>
            </a:prstGeom>
            <a:solidFill>
              <a:prstClr val="white"/>
            </a:solidFill>
            <a:ln w="1">
              <a:solidFill>
                <a:prstClr val="green"/>
              </a:solidFill>
            </a:ln>
          </xdr:spPr>
          <xdr:txBody>
            <a:bodyPr vertOverflow="clip" horzOverflow="clip"/>
            <a:lstStyle/>
            <a:p>
              <a:r>
                <a:rPr lang="en-US" sz="1100"/>
                <a:t>Timeline: Works in Excel or higher. Do not move or resize.</a:t>
              </a:r>
            </a:p>
          </xdr:txBody>
        </xdr:sp>
      </mc:Fallback>
    </mc:AlternateContent>
    <xdr:clientData/>
  </xdr:twoCellAnchor>
  <xdr:twoCellAnchor editAs="oneCell">
    <xdr:from>
      <xdr:col>20</xdr:col>
      <xdr:colOff>482600</xdr:colOff>
      <xdr:row>12</xdr:row>
      <xdr:rowOff>12701</xdr:rowOff>
    </xdr:from>
    <xdr:to>
      <xdr:col>23</xdr:col>
      <xdr:colOff>330200</xdr:colOff>
      <xdr:row>20</xdr:row>
      <xdr:rowOff>69851</xdr:rowOff>
    </xdr:to>
    <mc:AlternateContent xmlns:mc="http://schemas.openxmlformats.org/markup-compatibility/2006" xmlns:a14="http://schemas.microsoft.com/office/drawing/2010/main">
      <mc:Choice Requires="a14">
        <xdr:graphicFrame macro="">
          <xdr:nvGraphicFramePr>
            <xdr:cNvPr id="26" name="Region 1">
              <a:extLst>
                <a:ext uri="{FF2B5EF4-FFF2-40B4-BE49-F238E27FC236}">
                  <a16:creationId xmlns:a16="http://schemas.microsoft.com/office/drawing/2014/main" id="{4E21DEC5-EF22-4ADF-B006-B007CA6D3FD0}"/>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3690600" y="2146301"/>
              <a:ext cx="1828800" cy="14795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342900</xdr:colOff>
      <xdr:row>4</xdr:row>
      <xdr:rowOff>76201</xdr:rowOff>
    </xdr:from>
    <xdr:to>
      <xdr:col>23</xdr:col>
      <xdr:colOff>44450</xdr:colOff>
      <xdr:row>12</xdr:row>
      <xdr:rowOff>19051</xdr:rowOff>
    </xdr:to>
    <mc:AlternateContent xmlns:mc="http://schemas.openxmlformats.org/markup-compatibility/2006" xmlns:a14="http://schemas.microsoft.com/office/drawing/2010/main">
      <mc:Choice Requires="a14">
        <xdr:graphicFrame macro="">
          <xdr:nvGraphicFramePr>
            <xdr:cNvPr id="27" name="Country 1">
              <a:extLst>
                <a:ext uri="{FF2B5EF4-FFF2-40B4-BE49-F238E27FC236}">
                  <a16:creationId xmlns:a16="http://schemas.microsoft.com/office/drawing/2014/main" id="{4DDD23D1-8307-4EFA-BEB3-4FB0C7CFCB72}"/>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3550900" y="787401"/>
              <a:ext cx="1682750" cy="13652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184150</xdr:colOff>
      <xdr:row>12</xdr:row>
      <xdr:rowOff>38101</xdr:rowOff>
    </xdr:from>
    <xdr:to>
      <xdr:col>19</xdr:col>
      <xdr:colOff>6350</xdr:colOff>
      <xdr:row>20</xdr:row>
      <xdr:rowOff>82551</xdr:rowOff>
    </xdr:to>
    <mc:AlternateContent xmlns:mc="http://schemas.openxmlformats.org/markup-compatibility/2006">
      <mc:Choice xmlns:a14="http://schemas.microsoft.com/office/drawing/2010/main" Requires="a14">
        <xdr:graphicFrame macro="">
          <xdr:nvGraphicFramePr>
            <xdr:cNvPr id="28" name="Rep Name">
              <a:extLst>
                <a:ext uri="{FF2B5EF4-FFF2-40B4-BE49-F238E27FC236}">
                  <a16:creationId xmlns:a16="http://schemas.microsoft.com/office/drawing/2014/main" id="{E1C201EA-4FE7-46FD-AE4A-C788162192EF}"/>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dr:sp macro="" textlink="">
          <xdr:nvSpPr>
            <xdr:cNvPr id="0" name=""/>
            <xdr:cNvSpPr>
              <a:spLocks noTextEdit="1"/>
            </xdr:cNvSpPr>
          </xdr:nvSpPr>
          <xdr:spPr>
            <a:xfrm>
              <a:off x="11156950" y="2209801"/>
              <a:ext cx="1879600" cy="1492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190500</xdr:colOff>
      <xdr:row>20</xdr:row>
      <xdr:rowOff>133351</xdr:rowOff>
    </xdr:from>
    <xdr:to>
      <xdr:col>19</xdr:col>
      <xdr:colOff>38100</xdr:colOff>
      <xdr:row>26</xdr:row>
      <xdr:rowOff>53976</xdr:rowOff>
    </xdr:to>
    <mc:AlternateContent xmlns:mc="http://schemas.openxmlformats.org/markup-compatibility/2006">
      <mc:Choice xmlns:a14="http://schemas.microsoft.com/office/drawing/2010/main" Requires="a14">
        <xdr:graphicFrame macro="">
          <xdr:nvGraphicFramePr>
            <xdr:cNvPr id="29" name="Sales Channel 1">
              <a:extLst>
                <a:ext uri="{FF2B5EF4-FFF2-40B4-BE49-F238E27FC236}">
                  <a16:creationId xmlns:a16="http://schemas.microsoft.com/office/drawing/2014/main" id="{E78EABE3-CBFA-4CB4-9934-293BC7EC2FEF}"/>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dr:sp macro="" textlink="">
          <xdr:nvSpPr>
            <xdr:cNvPr id="0" name=""/>
            <xdr:cNvSpPr>
              <a:spLocks noTextEdit="1"/>
            </xdr:cNvSpPr>
          </xdr:nvSpPr>
          <xdr:spPr>
            <a:xfrm>
              <a:off x="11163300" y="3752851"/>
              <a:ext cx="1905000" cy="1006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454025</xdr:colOff>
      <xdr:row>4</xdr:row>
      <xdr:rowOff>95249</xdr:rowOff>
    </xdr:from>
    <xdr:to>
      <xdr:col>16</xdr:col>
      <xdr:colOff>47625</xdr:colOff>
      <xdr:row>14</xdr:row>
      <xdr:rowOff>111124</xdr:rowOff>
    </xdr:to>
    <xdr:sp macro="" textlink="">
      <xdr:nvSpPr>
        <xdr:cNvPr id="2" name="Rectangle 1"/>
        <xdr:cNvSpPr>
          <a:spLocks noTextEdit="1"/>
        </xdr:cNvSpPr>
      </xdr:nvSpPr>
      <xdr:spPr>
        <a:xfrm>
          <a:off x="6626225" y="819149"/>
          <a:ext cx="4394200" cy="182562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120650</xdr:colOff>
      <xdr:row>2</xdr:row>
      <xdr:rowOff>82550</xdr:rowOff>
    </xdr:from>
    <xdr:to>
      <xdr:col>8</xdr:col>
      <xdr:colOff>50800</xdr:colOff>
      <xdr:row>14</xdr:row>
      <xdr:rowOff>63500</xdr:rowOff>
    </xdr:to>
    <xdr:graphicFrame macro="">
      <xdr:nvGraphicFramePr>
        <xdr:cNvPr id="2" name="Chart 1">
          <a:extLst>
            <a:ext uri="{FF2B5EF4-FFF2-40B4-BE49-F238E27FC236}">
              <a16:creationId xmlns:a16="http://schemas.microsoft.com/office/drawing/2014/main" id="{12E2719B-2EED-4EC7-96F5-7F567FB50A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2</xdr:col>
      <xdr:colOff>254000</xdr:colOff>
      <xdr:row>3</xdr:row>
      <xdr:rowOff>0</xdr:rowOff>
    </xdr:from>
    <xdr:to>
      <xdr:col>20</xdr:col>
      <xdr:colOff>88900</xdr:colOff>
      <xdr:row>17</xdr:row>
      <xdr:rowOff>165100</xdr:rowOff>
    </xdr:to>
    <xdr:graphicFrame macro="">
      <xdr:nvGraphicFramePr>
        <xdr:cNvPr id="2" name="Chart 1">
          <a:extLst>
            <a:ext uri="{FF2B5EF4-FFF2-40B4-BE49-F238E27FC236}">
              <a16:creationId xmlns:a16="http://schemas.microsoft.com/office/drawing/2014/main" id="{FA989586-473E-4355-A111-6B5D0A1D80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xdr:col>
      <xdr:colOff>587375</xdr:colOff>
      <xdr:row>1</xdr:row>
      <xdr:rowOff>101600</xdr:rowOff>
    </xdr:from>
    <xdr:to>
      <xdr:col>10</xdr:col>
      <xdr:colOff>133350</xdr:colOff>
      <xdr:row>19</xdr:row>
      <xdr:rowOff>158750</xdr:rowOff>
    </xdr:to>
    <xdr:graphicFrame macro="">
      <xdr:nvGraphicFramePr>
        <xdr:cNvPr id="2" name="Chart 1">
          <a:extLst>
            <a:ext uri="{FF2B5EF4-FFF2-40B4-BE49-F238E27FC236}">
              <a16:creationId xmlns:a16="http://schemas.microsoft.com/office/drawing/2014/main" id="{7B840110-4BCD-4807-A6BB-C8DBE3140A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3</xdr:col>
      <xdr:colOff>285750</xdr:colOff>
      <xdr:row>1</xdr:row>
      <xdr:rowOff>120650</xdr:rowOff>
    </xdr:from>
    <xdr:to>
      <xdr:col>10</xdr:col>
      <xdr:colOff>590550</xdr:colOff>
      <xdr:row>16</xdr:row>
      <xdr:rowOff>101600</xdr:rowOff>
    </xdr:to>
    <xdr:graphicFrame macro="">
      <xdr:nvGraphicFramePr>
        <xdr:cNvPr id="2" name="Chart 1">
          <a:extLst>
            <a:ext uri="{FF2B5EF4-FFF2-40B4-BE49-F238E27FC236}">
              <a16:creationId xmlns:a16="http://schemas.microsoft.com/office/drawing/2014/main" id="{39F06448-35D7-4FF9-A2E7-ECBAC5C51B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4</xdr:col>
      <xdr:colOff>590550</xdr:colOff>
      <xdr:row>2</xdr:row>
      <xdr:rowOff>6350</xdr:rowOff>
    </xdr:from>
    <xdr:to>
      <xdr:col>12</xdr:col>
      <xdr:colOff>285750</xdr:colOff>
      <xdr:row>16</xdr:row>
      <xdr:rowOff>171450</xdr:rowOff>
    </xdr:to>
    <xdr:graphicFrame macro="">
      <xdr:nvGraphicFramePr>
        <xdr:cNvPr id="2" name="Chart 1">
          <a:extLst>
            <a:ext uri="{FF2B5EF4-FFF2-40B4-BE49-F238E27FC236}">
              <a16:creationId xmlns:a16="http://schemas.microsoft.com/office/drawing/2014/main" id="{8FEA1E36-3522-4BD2-A291-3FFCBE3426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2</xdr:col>
      <xdr:colOff>488950</xdr:colOff>
      <xdr:row>3</xdr:row>
      <xdr:rowOff>152400</xdr:rowOff>
    </xdr:from>
    <xdr:to>
      <xdr:col>7</xdr:col>
      <xdr:colOff>558800</xdr:colOff>
      <xdr:row>15</xdr:row>
      <xdr:rowOff>95250</xdr:rowOff>
    </xdr:to>
    <xdr:graphicFrame macro="">
      <xdr:nvGraphicFramePr>
        <xdr:cNvPr id="3" name="Chart 2">
          <a:extLst>
            <a:ext uri="{FF2B5EF4-FFF2-40B4-BE49-F238E27FC236}">
              <a16:creationId xmlns:a16="http://schemas.microsoft.com/office/drawing/2014/main" id="{046C5894-1EE2-4C1B-AB3C-CF9E1A489D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4</xdr:col>
      <xdr:colOff>355600</xdr:colOff>
      <xdr:row>2</xdr:row>
      <xdr:rowOff>177800</xdr:rowOff>
    </xdr:from>
    <xdr:to>
      <xdr:col>12</xdr:col>
      <xdr:colOff>50800</xdr:colOff>
      <xdr:row>17</xdr:row>
      <xdr:rowOff>158750</xdr:rowOff>
    </xdr:to>
    <xdr:graphicFrame macro="">
      <xdr:nvGraphicFramePr>
        <xdr:cNvPr id="2" name="Chart 1">
          <a:extLst>
            <a:ext uri="{FF2B5EF4-FFF2-40B4-BE49-F238E27FC236}">
              <a16:creationId xmlns:a16="http://schemas.microsoft.com/office/drawing/2014/main" id="{74A35B0F-7C29-4E21-83AF-747F7AD2B8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200856</xdr:colOff>
      <xdr:row>50</xdr:row>
      <xdr:rowOff>44450</xdr:rowOff>
    </xdr:to>
    <xdr:pic>
      <xdr:nvPicPr>
        <xdr:cNvPr id="3" name="Picture 2">
          <a:extLst>
            <a:ext uri="{FF2B5EF4-FFF2-40B4-BE49-F238E27FC236}">
              <a16:creationId xmlns:a16="http://schemas.microsoft.com/office/drawing/2014/main" id="{7C8C4FA5-B378-4652-B8AD-D1C3D46ED54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390056" cy="8934450"/>
        </a:xfrm>
        <a:prstGeom prst="rect">
          <a:avLst/>
        </a:prstGeom>
      </xdr:spPr>
    </xdr:pic>
    <xdr:clientData/>
  </xdr:twoCellAnchor>
  <xdr:twoCellAnchor>
    <xdr:from>
      <xdr:col>4</xdr:col>
      <xdr:colOff>381000</xdr:colOff>
      <xdr:row>0</xdr:row>
      <xdr:rowOff>127000</xdr:rowOff>
    </xdr:from>
    <xdr:to>
      <xdr:col>15</xdr:col>
      <xdr:colOff>139700</xdr:colOff>
      <xdr:row>3</xdr:row>
      <xdr:rowOff>76200</xdr:rowOff>
    </xdr:to>
    <xdr:sp macro="" textlink="">
      <xdr:nvSpPr>
        <xdr:cNvPr id="4" name="TextBox 3">
          <a:extLst>
            <a:ext uri="{FF2B5EF4-FFF2-40B4-BE49-F238E27FC236}">
              <a16:creationId xmlns:a16="http://schemas.microsoft.com/office/drawing/2014/main" id="{E996A9E7-34EB-4A0D-AA14-8EA026B1799B}"/>
            </a:ext>
          </a:extLst>
        </xdr:cNvPr>
        <xdr:cNvSpPr txBox="1"/>
      </xdr:nvSpPr>
      <xdr:spPr>
        <a:xfrm>
          <a:off x="2819400" y="1270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baseline="0">
              <a:solidFill>
                <a:schemeClr val="bg1"/>
              </a:solidFill>
              <a:latin typeface="Britannic Bold" panose="020B0903060703020204" pitchFamily="34" charset="0"/>
            </a:rPr>
            <a:t>Revenue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368300</xdr:colOff>
      <xdr:row>0</xdr:row>
      <xdr:rowOff>50800</xdr:rowOff>
    </xdr:from>
    <xdr:to>
      <xdr:col>3</xdr:col>
      <xdr:colOff>302289</xdr:colOff>
      <xdr:row>3</xdr:row>
      <xdr:rowOff>111789</xdr:rowOff>
    </xdr:to>
    <xdr:pic>
      <xdr:nvPicPr>
        <xdr:cNvPr id="6" name="Picture 5">
          <a:extLst>
            <a:ext uri="{FF2B5EF4-FFF2-40B4-BE49-F238E27FC236}">
              <a16:creationId xmlns:a16="http://schemas.microsoft.com/office/drawing/2014/main" id="{5CB77CAF-935C-405C-9193-B2C92615275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87500" y="50800"/>
          <a:ext cx="594389" cy="594389"/>
        </a:xfrm>
        <a:prstGeom prst="rect">
          <a:avLst/>
        </a:prstGeom>
      </xdr:spPr>
    </xdr:pic>
    <xdr:clientData/>
  </xdr:twoCellAnchor>
  <xdr:twoCellAnchor editAs="oneCell">
    <xdr:from>
      <xdr:col>3</xdr:col>
      <xdr:colOff>511950</xdr:colOff>
      <xdr:row>0</xdr:row>
      <xdr:rowOff>48400</xdr:rowOff>
    </xdr:from>
    <xdr:to>
      <xdr:col>4</xdr:col>
      <xdr:colOff>404373</xdr:colOff>
      <xdr:row>3</xdr:row>
      <xdr:rowOff>67823</xdr:rowOff>
    </xdr:to>
    <xdr:pic>
      <xdr:nvPicPr>
        <xdr:cNvPr id="8" name="Picture 7">
          <a:extLst>
            <a:ext uri="{FF2B5EF4-FFF2-40B4-BE49-F238E27FC236}">
              <a16:creationId xmlns:a16="http://schemas.microsoft.com/office/drawing/2014/main" id="{02CA3C7C-642E-4C6D-A7FD-696E2E7B514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340750" y="48400"/>
          <a:ext cx="552823" cy="552823"/>
        </a:xfrm>
        <a:prstGeom prst="rect">
          <a:avLst/>
        </a:prstGeom>
      </xdr:spPr>
    </xdr:pic>
    <xdr:clientData/>
  </xdr:twoCellAnchor>
  <xdr:twoCellAnchor editAs="oneCell">
    <xdr:from>
      <xdr:col>14</xdr:col>
      <xdr:colOff>514350</xdr:colOff>
      <xdr:row>0</xdr:row>
      <xdr:rowOff>57150</xdr:rowOff>
    </xdr:from>
    <xdr:to>
      <xdr:col>15</xdr:col>
      <xdr:colOff>448339</xdr:colOff>
      <xdr:row>3</xdr:row>
      <xdr:rowOff>118139</xdr:rowOff>
    </xdr:to>
    <xdr:pic>
      <xdr:nvPicPr>
        <xdr:cNvPr id="9" name="Picture 8">
          <a:extLst>
            <a:ext uri="{FF2B5EF4-FFF2-40B4-BE49-F238E27FC236}">
              <a16:creationId xmlns:a16="http://schemas.microsoft.com/office/drawing/2014/main" id="{BB4EAD95-5D06-4BA5-8BA3-41A797C7583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48750" y="57150"/>
          <a:ext cx="594389" cy="594389"/>
        </a:xfrm>
        <a:prstGeom prst="rect">
          <a:avLst/>
        </a:prstGeom>
      </xdr:spPr>
    </xdr:pic>
    <xdr:clientData/>
  </xdr:twoCellAnchor>
  <xdr:twoCellAnchor editAs="oneCell">
    <xdr:from>
      <xdr:col>16</xdr:col>
      <xdr:colOff>48400</xdr:colOff>
      <xdr:row>0</xdr:row>
      <xdr:rowOff>54750</xdr:rowOff>
    </xdr:from>
    <xdr:to>
      <xdr:col>16</xdr:col>
      <xdr:colOff>601223</xdr:colOff>
      <xdr:row>3</xdr:row>
      <xdr:rowOff>74173</xdr:rowOff>
    </xdr:to>
    <xdr:pic>
      <xdr:nvPicPr>
        <xdr:cNvPr id="10" name="Picture 9">
          <a:extLst>
            <a:ext uri="{FF2B5EF4-FFF2-40B4-BE49-F238E27FC236}">
              <a16:creationId xmlns:a16="http://schemas.microsoft.com/office/drawing/2014/main" id="{C23C635A-F6AE-49BA-83AB-4C68118205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802000" y="54750"/>
          <a:ext cx="552823" cy="552823"/>
        </a:xfrm>
        <a:prstGeom prst="rect">
          <a:avLst/>
        </a:prstGeom>
      </xdr:spPr>
    </xdr:pic>
    <xdr:clientData/>
  </xdr:twoCellAnchor>
  <xdr:twoCellAnchor>
    <xdr:from>
      <xdr:col>0</xdr:col>
      <xdr:colOff>139700</xdr:colOff>
      <xdr:row>5</xdr:row>
      <xdr:rowOff>76200</xdr:rowOff>
    </xdr:from>
    <xdr:to>
      <xdr:col>5</xdr:col>
      <xdr:colOff>552450</xdr:colOff>
      <xdr:row>16</xdr:row>
      <xdr:rowOff>25400</xdr:rowOff>
    </xdr:to>
    <xdr:sp macro="" textlink="">
      <xdr:nvSpPr>
        <xdr:cNvPr id="18" name="Rectangle 17">
          <a:extLst>
            <a:ext uri="{FF2B5EF4-FFF2-40B4-BE49-F238E27FC236}">
              <a16:creationId xmlns:a16="http://schemas.microsoft.com/office/drawing/2014/main" id="{10694713-E4F8-4B61-A9CE-53E15386D12F}"/>
            </a:ext>
          </a:extLst>
        </xdr:cNvPr>
        <xdr:cNvSpPr/>
      </xdr:nvSpPr>
      <xdr:spPr>
        <a:xfrm>
          <a:off x="139700" y="996950"/>
          <a:ext cx="34607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63500</xdr:colOff>
      <xdr:row>5</xdr:row>
      <xdr:rowOff>146050</xdr:rowOff>
    </xdr:from>
    <xdr:to>
      <xdr:col>5</xdr:col>
      <xdr:colOff>514350</xdr:colOff>
      <xdr:row>16</xdr:row>
      <xdr:rowOff>12700</xdr:rowOff>
    </xdr:to>
    <xdr:graphicFrame macro="">
      <xdr:nvGraphicFramePr>
        <xdr:cNvPr id="11" name="Chart 10">
          <a:extLst>
            <a:ext uri="{FF2B5EF4-FFF2-40B4-BE49-F238E27FC236}">
              <a16:creationId xmlns:a16="http://schemas.microsoft.com/office/drawing/2014/main" id="{45F6F30A-E9BE-445D-B01D-8957678C0F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12700</xdr:colOff>
      <xdr:row>5</xdr:row>
      <xdr:rowOff>76200</xdr:rowOff>
    </xdr:from>
    <xdr:to>
      <xdr:col>11</xdr:col>
      <xdr:colOff>546100</xdr:colOff>
      <xdr:row>16</xdr:row>
      <xdr:rowOff>19050</xdr:rowOff>
    </xdr:to>
    <xdr:sp macro="" textlink="">
      <xdr:nvSpPr>
        <xdr:cNvPr id="19" name="Rectangle 18">
          <a:extLst>
            <a:ext uri="{FF2B5EF4-FFF2-40B4-BE49-F238E27FC236}">
              <a16:creationId xmlns:a16="http://schemas.microsoft.com/office/drawing/2014/main" id="{E8D2F80F-80E5-4C41-BF2B-57E64D7A3373}"/>
            </a:ext>
          </a:extLst>
        </xdr:cNvPr>
        <xdr:cNvSpPr/>
      </xdr:nvSpPr>
      <xdr:spPr>
        <a:xfrm>
          <a:off x="3670300" y="996950"/>
          <a:ext cx="3581400" cy="19685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146050</xdr:colOff>
      <xdr:row>5</xdr:row>
      <xdr:rowOff>127000</xdr:rowOff>
    </xdr:from>
    <xdr:to>
      <xdr:col>12</xdr:col>
      <xdr:colOff>0</xdr:colOff>
      <xdr:row>15</xdr:row>
      <xdr:rowOff>146050</xdr:rowOff>
    </xdr:to>
    <xdr:graphicFrame macro="">
      <xdr:nvGraphicFramePr>
        <xdr:cNvPr id="12" name="Chart 11">
          <a:extLst>
            <a:ext uri="{FF2B5EF4-FFF2-40B4-BE49-F238E27FC236}">
              <a16:creationId xmlns:a16="http://schemas.microsoft.com/office/drawing/2014/main" id="{B083560B-4916-4D1D-849E-AD51F2A0A1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25400</xdr:colOff>
      <xdr:row>5</xdr:row>
      <xdr:rowOff>76200</xdr:rowOff>
    </xdr:from>
    <xdr:to>
      <xdr:col>17</xdr:col>
      <xdr:colOff>463550</xdr:colOff>
      <xdr:row>27</xdr:row>
      <xdr:rowOff>0</xdr:rowOff>
    </xdr:to>
    <xdr:sp macro="" textlink="">
      <xdr:nvSpPr>
        <xdr:cNvPr id="20" name="Rectangle 19">
          <a:extLst>
            <a:ext uri="{FF2B5EF4-FFF2-40B4-BE49-F238E27FC236}">
              <a16:creationId xmlns:a16="http://schemas.microsoft.com/office/drawing/2014/main" id="{B4FE6A87-F03B-4156-A269-B06DC2DCA66A}"/>
            </a:ext>
          </a:extLst>
        </xdr:cNvPr>
        <xdr:cNvSpPr/>
      </xdr:nvSpPr>
      <xdr:spPr>
        <a:xfrm>
          <a:off x="7340600" y="996950"/>
          <a:ext cx="3486150" cy="39751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127001</xdr:colOff>
      <xdr:row>5</xdr:row>
      <xdr:rowOff>76200</xdr:rowOff>
    </xdr:from>
    <xdr:to>
      <xdr:col>17</xdr:col>
      <xdr:colOff>336551</xdr:colOff>
      <xdr:row>27</xdr:row>
      <xdr:rowOff>25400</xdr:rowOff>
    </xdr:to>
    <xdr:graphicFrame macro="">
      <xdr:nvGraphicFramePr>
        <xdr:cNvPr id="16" name="Chart 15">
          <a:extLst>
            <a:ext uri="{FF2B5EF4-FFF2-40B4-BE49-F238E27FC236}">
              <a16:creationId xmlns:a16="http://schemas.microsoft.com/office/drawing/2014/main" id="{79D9341F-89C8-4931-90BB-C77D1D9BD4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133350</xdr:colOff>
      <xdr:row>16</xdr:row>
      <xdr:rowOff>82550</xdr:rowOff>
    </xdr:from>
    <xdr:to>
      <xdr:col>7</xdr:col>
      <xdr:colOff>184150</xdr:colOff>
      <xdr:row>27</xdr:row>
      <xdr:rowOff>38100</xdr:rowOff>
    </xdr:to>
    <xdr:sp macro="" textlink="">
      <xdr:nvSpPr>
        <xdr:cNvPr id="21" name="Rectangle 20">
          <a:extLst>
            <a:ext uri="{FF2B5EF4-FFF2-40B4-BE49-F238E27FC236}">
              <a16:creationId xmlns:a16="http://schemas.microsoft.com/office/drawing/2014/main" id="{36A8102E-A195-4AF1-BA60-C1CB73BC7783}"/>
            </a:ext>
          </a:extLst>
        </xdr:cNvPr>
        <xdr:cNvSpPr/>
      </xdr:nvSpPr>
      <xdr:spPr>
        <a:xfrm>
          <a:off x="133350" y="3028950"/>
          <a:ext cx="4318000" cy="19812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127000</xdr:colOff>
      <xdr:row>16</xdr:row>
      <xdr:rowOff>171450</xdr:rowOff>
    </xdr:from>
    <xdr:to>
      <xdr:col>7</xdr:col>
      <xdr:colOff>228600</xdr:colOff>
      <xdr:row>27</xdr:row>
      <xdr:rowOff>44450</xdr:rowOff>
    </xdr:to>
    <xdr:graphicFrame macro="">
      <xdr:nvGraphicFramePr>
        <xdr:cNvPr id="13" name="Chart 12">
          <a:extLst>
            <a:ext uri="{FF2B5EF4-FFF2-40B4-BE49-F238E27FC236}">
              <a16:creationId xmlns:a16="http://schemas.microsoft.com/office/drawing/2014/main" id="{D00AC34D-81B6-49EA-BD9B-814FB72434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254000</xdr:colOff>
      <xdr:row>16</xdr:row>
      <xdr:rowOff>76200</xdr:rowOff>
    </xdr:from>
    <xdr:to>
      <xdr:col>11</xdr:col>
      <xdr:colOff>546100</xdr:colOff>
      <xdr:row>27</xdr:row>
      <xdr:rowOff>57150</xdr:rowOff>
    </xdr:to>
    <xdr:sp macro="" textlink="">
      <xdr:nvSpPr>
        <xdr:cNvPr id="22" name="Rectangle 21">
          <a:extLst>
            <a:ext uri="{FF2B5EF4-FFF2-40B4-BE49-F238E27FC236}">
              <a16:creationId xmlns:a16="http://schemas.microsoft.com/office/drawing/2014/main" id="{1F6F6031-D6D3-4AF4-8951-DBE5646BD46B}"/>
            </a:ext>
          </a:extLst>
        </xdr:cNvPr>
        <xdr:cNvSpPr/>
      </xdr:nvSpPr>
      <xdr:spPr>
        <a:xfrm>
          <a:off x="4521200" y="3022600"/>
          <a:ext cx="2730500" cy="20066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273050</xdr:colOff>
      <xdr:row>16</xdr:row>
      <xdr:rowOff>88900</xdr:rowOff>
    </xdr:from>
    <xdr:to>
      <xdr:col>11</xdr:col>
      <xdr:colOff>514350</xdr:colOff>
      <xdr:row>27</xdr:row>
      <xdr:rowOff>31750</xdr:rowOff>
    </xdr:to>
    <xdr:graphicFrame macro="">
      <xdr:nvGraphicFramePr>
        <xdr:cNvPr id="15" name="Chart 14">
          <a:extLst>
            <a:ext uri="{FF2B5EF4-FFF2-40B4-BE49-F238E27FC236}">
              <a16:creationId xmlns:a16="http://schemas.microsoft.com/office/drawing/2014/main" id="{21045D37-F734-49AD-AD10-D8EFEBE55A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120650</xdr:colOff>
      <xdr:row>27</xdr:row>
      <xdr:rowOff>120650</xdr:rowOff>
    </xdr:from>
    <xdr:to>
      <xdr:col>17</xdr:col>
      <xdr:colOff>508000</xdr:colOff>
      <xdr:row>42</xdr:row>
      <xdr:rowOff>12700</xdr:rowOff>
    </xdr:to>
    <xdr:sp macro="" textlink="">
      <xdr:nvSpPr>
        <xdr:cNvPr id="23" name="Rectangle 22">
          <a:extLst>
            <a:ext uri="{FF2B5EF4-FFF2-40B4-BE49-F238E27FC236}">
              <a16:creationId xmlns:a16="http://schemas.microsoft.com/office/drawing/2014/main" id="{F89C23A8-D4DF-4415-92BE-47408ACBB40A}"/>
            </a:ext>
          </a:extLst>
        </xdr:cNvPr>
        <xdr:cNvSpPr/>
      </xdr:nvSpPr>
      <xdr:spPr>
        <a:xfrm>
          <a:off x="120650" y="5092700"/>
          <a:ext cx="10750550" cy="26543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114300</xdr:colOff>
      <xdr:row>27</xdr:row>
      <xdr:rowOff>95250</xdr:rowOff>
    </xdr:from>
    <xdr:to>
      <xdr:col>17</xdr:col>
      <xdr:colOff>558800</xdr:colOff>
      <xdr:row>42</xdr:row>
      <xdr:rowOff>76200</xdr:rowOff>
    </xdr:to>
    <xdr:graphicFrame macro="">
      <xdr:nvGraphicFramePr>
        <xdr:cNvPr id="17" name="Chart 16">
          <a:extLst>
            <a:ext uri="{FF2B5EF4-FFF2-40B4-BE49-F238E27FC236}">
              <a16:creationId xmlns:a16="http://schemas.microsoft.com/office/drawing/2014/main" id="{7717FADE-DF0C-4B1A-9616-72CEEE36EE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7</xdr:col>
      <xdr:colOff>133350</xdr:colOff>
      <xdr:row>5</xdr:row>
      <xdr:rowOff>139700</xdr:rowOff>
    </xdr:from>
    <xdr:to>
      <xdr:col>7</xdr:col>
      <xdr:colOff>406400</xdr:colOff>
      <xdr:row>7</xdr:row>
      <xdr:rowOff>57150</xdr:rowOff>
    </xdr:to>
    <xdr:pic>
      <xdr:nvPicPr>
        <xdr:cNvPr id="25" name="Picture 24">
          <a:extLst>
            <a:ext uri="{FF2B5EF4-FFF2-40B4-BE49-F238E27FC236}">
              <a16:creationId xmlns:a16="http://schemas.microsoft.com/office/drawing/2014/main" id="{320ECB1E-D02A-4B7B-B370-73536C5AF8A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400550" y="1060450"/>
          <a:ext cx="273050" cy="273050"/>
        </a:xfrm>
        <a:prstGeom prst="rect">
          <a:avLst/>
        </a:prstGeom>
      </xdr:spPr>
    </xdr:pic>
    <xdr:clientData/>
  </xdr:twoCellAnchor>
  <xdr:twoCellAnchor editAs="oneCell">
    <xdr:from>
      <xdr:col>7</xdr:col>
      <xdr:colOff>527051</xdr:colOff>
      <xdr:row>16</xdr:row>
      <xdr:rowOff>120651</xdr:rowOff>
    </xdr:from>
    <xdr:to>
      <xdr:col>8</xdr:col>
      <xdr:colOff>254000</xdr:colOff>
      <xdr:row>18</xdr:row>
      <xdr:rowOff>152400</xdr:rowOff>
    </xdr:to>
    <xdr:pic>
      <xdr:nvPicPr>
        <xdr:cNvPr id="27" name="Picture 26">
          <a:extLst>
            <a:ext uri="{FF2B5EF4-FFF2-40B4-BE49-F238E27FC236}">
              <a16:creationId xmlns:a16="http://schemas.microsoft.com/office/drawing/2014/main" id="{0B5525C0-EDFF-4699-97A4-75869AC921E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94251" y="3067051"/>
          <a:ext cx="387349" cy="387349"/>
        </a:xfrm>
        <a:prstGeom prst="rect">
          <a:avLst/>
        </a:prstGeom>
      </xdr:spPr>
    </xdr:pic>
    <xdr:clientData/>
  </xdr:twoCellAnchor>
  <xdr:twoCellAnchor editAs="oneCell">
    <xdr:from>
      <xdr:col>17</xdr:col>
      <xdr:colOff>469900</xdr:colOff>
      <xdr:row>19</xdr:row>
      <xdr:rowOff>101599</xdr:rowOff>
    </xdr:from>
    <xdr:to>
      <xdr:col>20</xdr:col>
      <xdr:colOff>317500</xdr:colOff>
      <xdr:row>28</xdr:row>
      <xdr:rowOff>76200</xdr:rowOff>
    </xdr:to>
    <mc:AlternateContent xmlns:mc="http://schemas.openxmlformats.org/markup-compatibility/2006" xmlns:a14="http://schemas.microsoft.com/office/drawing/2010/main">
      <mc:Choice Requires="a14">
        <xdr:graphicFrame macro="">
          <xdr:nvGraphicFramePr>
            <xdr:cNvPr id="28" name="Region">
              <a:extLst>
                <a:ext uri="{FF2B5EF4-FFF2-40B4-BE49-F238E27FC236}">
                  <a16:creationId xmlns:a16="http://schemas.microsoft.com/office/drawing/2014/main" id="{0876DD51-64DF-400D-BDF6-0C4CC5BB1DA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696700" y="3479799"/>
              <a:ext cx="1828800" cy="15748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469900</xdr:colOff>
      <xdr:row>11</xdr:row>
      <xdr:rowOff>133350</xdr:rowOff>
    </xdr:from>
    <xdr:to>
      <xdr:col>20</xdr:col>
      <xdr:colOff>317500</xdr:colOff>
      <xdr:row>19</xdr:row>
      <xdr:rowOff>174625</xdr:rowOff>
    </xdr:to>
    <mc:AlternateContent xmlns:mc="http://schemas.openxmlformats.org/markup-compatibility/2006" xmlns:a14="http://schemas.microsoft.com/office/drawing/2010/main">
      <mc:Choice Requires="a14">
        <xdr:graphicFrame macro="">
          <xdr:nvGraphicFramePr>
            <xdr:cNvPr id="29" name="Country">
              <a:extLst>
                <a:ext uri="{FF2B5EF4-FFF2-40B4-BE49-F238E27FC236}">
                  <a16:creationId xmlns:a16="http://schemas.microsoft.com/office/drawing/2014/main" id="{100A4481-E3E1-4B07-AA8E-BCB81975D49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696700" y="2089150"/>
              <a:ext cx="1828800" cy="1463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457200</xdr:colOff>
      <xdr:row>5</xdr:row>
      <xdr:rowOff>57151</xdr:rowOff>
    </xdr:from>
    <xdr:to>
      <xdr:col>20</xdr:col>
      <xdr:colOff>304800</xdr:colOff>
      <xdr:row>11</xdr:row>
      <xdr:rowOff>171451</xdr:rowOff>
    </xdr:to>
    <mc:AlternateContent xmlns:mc="http://schemas.openxmlformats.org/markup-compatibility/2006" xmlns:a14="http://schemas.microsoft.com/office/drawing/2010/main">
      <mc:Choice Requires="a14">
        <xdr:graphicFrame macro="">
          <xdr:nvGraphicFramePr>
            <xdr:cNvPr id="30" name="Item Type">
              <a:extLst>
                <a:ext uri="{FF2B5EF4-FFF2-40B4-BE49-F238E27FC236}">
                  <a16:creationId xmlns:a16="http://schemas.microsoft.com/office/drawing/2014/main" id="{E4ADB5AA-2484-4735-95F6-4DCF1BB125CD}"/>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1684000" y="946151"/>
              <a:ext cx="1828800"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508000</xdr:colOff>
      <xdr:row>28</xdr:row>
      <xdr:rowOff>31751</xdr:rowOff>
    </xdr:from>
    <xdr:to>
      <xdr:col>20</xdr:col>
      <xdr:colOff>355600</xdr:colOff>
      <xdr:row>33</xdr:row>
      <xdr:rowOff>88901</xdr:rowOff>
    </xdr:to>
    <mc:AlternateContent xmlns:mc="http://schemas.openxmlformats.org/markup-compatibility/2006" xmlns:a14="http://schemas.microsoft.com/office/drawing/2010/main">
      <mc:Choice Requires="a14">
        <xdr:graphicFrame macro="">
          <xdr:nvGraphicFramePr>
            <xdr:cNvPr id="31" name="Sales Channel">
              <a:extLst>
                <a:ext uri="{FF2B5EF4-FFF2-40B4-BE49-F238E27FC236}">
                  <a16:creationId xmlns:a16="http://schemas.microsoft.com/office/drawing/2014/main" id="{246D1D8B-431A-40F4-8A60-4D58686FD76D}"/>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1734800" y="5010151"/>
              <a:ext cx="1828800" cy="9461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c:userShapes xmlns:c="http://schemas.openxmlformats.org/drawingml/2006/chart">
  <cdr:relSizeAnchor xmlns:cdr="http://schemas.openxmlformats.org/drawingml/2006/chartDrawing">
    <cdr:from>
      <cdr:x>0.27768</cdr:x>
      <cdr:y>0</cdr:y>
    </cdr:from>
    <cdr:to>
      <cdr:x>0.34539</cdr:x>
      <cdr:y>0.1252</cdr:y>
    </cdr:to>
    <cdr:pic>
      <cdr:nvPicPr>
        <cdr:cNvPr id="3" name="Picture 2">
          <a:extLst xmlns:a="http://schemas.openxmlformats.org/drawingml/2006/main">
            <a:ext uri="{FF2B5EF4-FFF2-40B4-BE49-F238E27FC236}">
              <a16:creationId xmlns:a16="http://schemas.microsoft.com/office/drawing/2014/main" id="{2F703CF3-CFCA-4E30-8F5C-A5866A105FF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971550" y="0"/>
          <a:ext cx="236924" cy="236924"/>
        </a:xfrm>
        <a:prstGeom xmlns:a="http://schemas.openxmlformats.org/drawingml/2006/main" prst="rect">
          <a:avLst/>
        </a:prstGeom>
      </cdr:spPr>
    </cdr:pic>
  </cdr:relSizeAnchor>
</c:userShapes>
</file>

<file path=xl/drawings/drawing4.xml><?xml version="1.0" encoding="utf-8"?>
<c:userShapes xmlns:c="http://schemas.openxmlformats.org/drawingml/2006/chart">
  <cdr:relSizeAnchor xmlns:cdr="http://schemas.openxmlformats.org/drawingml/2006/chartDrawing">
    <cdr:from>
      <cdr:x>0.23977</cdr:x>
      <cdr:y>0.01429</cdr:y>
    </cdr:from>
    <cdr:to>
      <cdr:x>0.32653</cdr:x>
      <cdr:y>0.08494</cdr:y>
    </cdr:to>
    <cdr:pic>
      <cdr:nvPicPr>
        <cdr:cNvPr id="3" name="Picture 2">
          <a:extLst xmlns:a="http://schemas.openxmlformats.org/drawingml/2006/main">
            <a:ext uri="{FF2B5EF4-FFF2-40B4-BE49-F238E27FC236}">
              <a16:creationId xmlns:a16="http://schemas.microsoft.com/office/drawing/2014/main" id="{540F18F6-82FD-4194-91E7-9A894322BE2D}"/>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781050" y="57150"/>
          <a:ext cx="282646" cy="282646"/>
        </a:xfrm>
        <a:prstGeom xmlns:a="http://schemas.openxmlformats.org/drawingml/2006/main" prst="rect">
          <a:avLst/>
        </a:prstGeom>
      </cdr:spPr>
    </cdr:pic>
  </cdr:relSizeAnchor>
</c:userShapes>
</file>

<file path=xl/drawings/drawing5.xml><?xml version="1.0" encoding="utf-8"?>
<c:userShapes xmlns:c="http://schemas.openxmlformats.org/drawingml/2006/chart">
  <cdr:relSizeAnchor xmlns:cdr="http://schemas.openxmlformats.org/drawingml/2006/chartDrawing">
    <cdr:from>
      <cdr:x>0.24564</cdr:x>
      <cdr:y>0</cdr:y>
    </cdr:from>
    <cdr:to>
      <cdr:x>0.30843</cdr:x>
      <cdr:y>0.1423</cdr:y>
    </cdr:to>
    <cdr:pic>
      <cdr:nvPicPr>
        <cdr:cNvPr id="3" name="Picture 2">
          <a:extLst xmlns:a="http://schemas.openxmlformats.org/drawingml/2006/main">
            <a:ext uri="{FF2B5EF4-FFF2-40B4-BE49-F238E27FC236}">
              <a16:creationId xmlns:a16="http://schemas.microsoft.com/office/drawing/2014/main" id="{1F3DAF01-6542-4054-B21E-EFDD54B986AC}"/>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073150" y="0"/>
          <a:ext cx="274333" cy="270177"/>
        </a:xfrm>
        <a:prstGeom xmlns:a="http://schemas.openxmlformats.org/drawingml/2006/main" prst="rect">
          <a:avLst/>
        </a:prstGeom>
      </cdr:spPr>
    </cdr:pic>
  </cdr:relSizeAnchor>
</c:userShapes>
</file>

<file path=xl/drawings/drawing6.xml><?xml version="1.0" encoding="utf-8"?>
<c:userShapes xmlns:c="http://schemas.openxmlformats.org/drawingml/2006/chart">
  <cdr:relSizeAnchor xmlns:cdr="http://schemas.openxmlformats.org/drawingml/2006/chartDrawing">
    <cdr:from>
      <cdr:x>0.39659</cdr:x>
      <cdr:y>0.02315</cdr:y>
    </cdr:from>
    <cdr:to>
      <cdr:x>0.42421</cdr:x>
      <cdr:y>0.13194</cdr:y>
    </cdr:to>
    <cdr:pic>
      <cdr:nvPicPr>
        <cdr:cNvPr id="3" name="Picture 2">
          <a:extLst xmlns:a="http://schemas.openxmlformats.org/drawingml/2006/main">
            <a:ext uri="{FF2B5EF4-FFF2-40B4-BE49-F238E27FC236}">
              <a16:creationId xmlns:a16="http://schemas.microsoft.com/office/drawing/2014/main" id="{9FB4D449-F56E-41A5-A27C-89713CBFBAEE}"/>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4286251" y="63501"/>
          <a:ext cx="298450" cy="298450"/>
        </a:xfrm>
        <a:prstGeom xmlns:a="http://schemas.openxmlformats.org/drawingml/2006/main" prst="rect">
          <a:avLst/>
        </a:prstGeom>
      </cdr:spPr>
    </cdr:pic>
  </cdr:relSizeAnchor>
</c:userShapes>
</file>

<file path=xl/drawings/drawing7.xml><?xml version="1.0" encoding="utf-8"?>
<xdr:wsDr xmlns:xdr="http://schemas.openxmlformats.org/drawingml/2006/spreadsheetDrawing" xmlns:a="http://schemas.openxmlformats.org/drawingml/2006/main">
  <xdr:twoCellAnchor>
    <xdr:from>
      <xdr:col>3</xdr:col>
      <xdr:colOff>0</xdr:colOff>
      <xdr:row>2</xdr:row>
      <xdr:rowOff>19050</xdr:rowOff>
    </xdr:from>
    <xdr:to>
      <xdr:col>10</xdr:col>
      <xdr:colOff>304800</xdr:colOff>
      <xdr:row>17</xdr:row>
      <xdr:rowOff>0</xdr:rowOff>
    </xdr:to>
    <xdr:graphicFrame macro="">
      <xdr:nvGraphicFramePr>
        <xdr:cNvPr id="2" name="Chart 1">
          <a:extLst>
            <a:ext uri="{FF2B5EF4-FFF2-40B4-BE49-F238E27FC236}">
              <a16:creationId xmlns:a16="http://schemas.microsoft.com/office/drawing/2014/main" id="{FA68549E-ECF3-4B61-90F1-09EEA9FAC2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63500</xdr:colOff>
      <xdr:row>14</xdr:row>
      <xdr:rowOff>73025</xdr:rowOff>
    </xdr:from>
    <xdr:to>
      <xdr:col>5</xdr:col>
      <xdr:colOff>1428750</xdr:colOff>
      <xdr:row>27</xdr:row>
      <xdr:rowOff>85725</xdr:rowOff>
    </xdr:to>
    <xdr:graphicFrame macro="">
      <xdr:nvGraphicFramePr>
        <xdr:cNvPr id="2" name="Chart 1">
          <a:extLst>
            <a:ext uri="{FF2B5EF4-FFF2-40B4-BE49-F238E27FC236}">
              <a16:creationId xmlns:a16="http://schemas.microsoft.com/office/drawing/2014/main" id="{283278D0-B973-42B0-9789-84744366E3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250824</xdr:colOff>
      <xdr:row>1</xdr:row>
      <xdr:rowOff>165100</xdr:rowOff>
    </xdr:from>
    <xdr:to>
      <xdr:col>12</xdr:col>
      <xdr:colOff>514350</xdr:colOff>
      <xdr:row>18</xdr:row>
      <xdr:rowOff>38100</xdr:rowOff>
    </xdr:to>
    <xdr:graphicFrame macro="">
      <xdr:nvGraphicFramePr>
        <xdr:cNvPr id="2" name="Chart 1">
          <a:extLst>
            <a:ext uri="{FF2B5EF4-FFF2-40B4-BE49-F238E27FC236}">
              <a16:creationId xmlns:a16="http://schemas.microsoft.com/office/drawing/2014/main" id="{432E6B00-EA56-4AC0-9602-8790D1FE6B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hp" refreshedDate="45580.718625231479" createdVersion="6" refreshedVersion="6" minRefreshableVersion="3" recordCount="1000">
  <cacheSource type="worksheet">
    <worksheetSource ref="A1:Q1001" sheet="Data"/>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839167973"/>
    </ext>
  </extLst>
</pivotCacheDefinition>
</file>

<file path=xl/pivotCache/pivotCacheRecords1.xml><?xml version="1.0" encoding="utf-8"?>
<pivotCacheRecords xmlns="http://schemas.openxmlformats.org/spreadsheetml/2006/main" xmlns:r="http://schemas.openxmlformats.org/officeDocument/2006/relationships"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000000002"/>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80000000006"/>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600000000002"/>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00000000007"/>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8000000002"/>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00000000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000000001"/>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6000000002"/>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40000000014"/>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0000000000009"/>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000000007"/>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6000000002"/>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00000000003"/>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0000000003"/>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15"/>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00000000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8000000004"/>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000000003"/>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000000003"/>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2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7">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15" count="1" selected="0">
            <x v="0"/>
          </reference>
        </references>
      </pivotArea>
    </chartFormat>
    <chartFormat chart="2" format="6">
      <pivotArea type="data" outline="0" fieldPosition="0">
        <references count="2">
          <reference field="4294967294" count="1" selected="0">
            <x v="0"/>
          </reference>
          <reference field="15" count="1" selected="0">
            <x v="1"/>
          </reference>
        </references>
      </pivotArea>
    </chartFormat>
    <chartFormat chart="2" format="7">
      <pivotArea type="data" outline="0" fieldPosition="0">
        <references count="2">
          <reference field="4294967294" count="1" selected="0">
            <x v="0"/>
          </reference>
          <reference field="15" count="1" selected="0">
            <x v="3"/>
          </reference>
        </references>
      </pivotArea>
    </chartFormat>
    <chartFormat chart="2" format="8">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name="PivotTable11" cacheId="2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4">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4">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4" count="1" selected="0">
            <x v="0"/>
          </reference>
        </references>
      </pivotArea>
    </chartFormat>
    <chartFormat chart="3" format="8">
      <pivotArea type="data" outline="0" fieldPosition="0">
        <references count="2">
          <reference field="4294967294" count="1" selected="0">
            <x v="0"/>
          </reference>
          <reference field="4" count="1" selected="0">
            <x v="1"/>
          </reference>
        </references>
      </pivotArea>
    </chartFormat>
    <chartFormat chart="1"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name="PivotTable12" cacheId="2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5">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pivotArea type="data" outline="0" fieldPosition="0">
        <references count="2">
          <reference field="4294967294" count="1" selected="0">
            <x v="1"/>
          </reference>
          <reference field="2"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2" cacheId="2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14">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3" format="14" series="1">
      <pivotArea type="data" outline="0" fieldPosition="0">
        <references count="2">
          <reference field="4294967294" count="1" selected="0">
            <x v="0"/>
          </reference>
          <reference field="0" count="1" selected="0">
            <x v="0"/>
          </reference>
        </references>
      </pivotArea>
    </chartFormat>
    <chartFormat chart="3" format="15" series="1">
      <pivotArea type="data" outline="0" fieldPosition="0">
        <references count="2">
          <reference field="4294967294" count="1" selected="0">
            <x v="0"/>
          </reference>
          <reference field="0" count="1" selected="0">
            <x v="1"/>
          </reference>
        </references>
      </pivotArea>
    </chartFormat>
    <chartFormat chart="3" format="16" series="1">
      <pivotArea type="data" outline="0" fieldPosition="0">
        <references count="2">
          <reference field="4294967294" count="1" selected="0">
            <x v="0"/>
          </reference>
          <reference field="0" count="1" selected="0">
            <x v="2"/>
          </reference>
        </references>
      </pivotArea>
    </chartFormat>
    <chartFormat chart="3" format="17" series="1">
      <pivotArea type="data" outline="0" fieldPosition="0">
        <references count="2">
          <reference field="4294967294" count="1" selected="0">
            <x v="0"/>
          </reference>
          <reference field="0" count="1" selected="0">
            <x v="3"/>
          </reference>
        </references>
      </pivotArea>
    </chartFormat>
    <chartFormat chart="3" format="18" series="1">
      <pivotArea type="data" outline="0" fieldPosition="0">
        <references count="2">
          <reference field="4294967294" count="1" selected="0">
            <x v="0"/>
          </reference>
          <reference field="0" count="1" selected="0">
            <x v="4"/>
          </reference>
        </references>
      </pivotArea>
    </chartFormat>
    <chartFormat chart="3" format="19" series="1">
      <pivotArea type="data" outline="0" fieldPosition="0">
        <references count="2">
          <reference field="4294967294" count="1" selected="0">
            <x v="0"/>
          </reference>
          <reference field="0" count="1" selected="0">
            <x v="5"/>
          </reference>
        </references>
      </pivotArea>
    </chartFormat>
    <chartFormat chart="3"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3" cacheId="2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4" cacheId="2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2">
          <reference field="4294967294" count="1" selected="0">
            <x v="0"/>
          </reference>
          <reference field="5" count="1" selected="0">
            <x v="0"/>
          </reference>
        </references>
      </pivotArea>
    </chartFormat>
    <chartFormat chart="0" format="3">
      <pivotArea type="data" outline="0" fieldPosition="0">
        <references count="2">
          <reference field="4294967294" count="1" selected="0">
            <x v="0"/>
          </reference>
          <reference field="5" count="1" selected="0">
            <x v="3"/>
          </reference>
        </references>
      </pivotArea>
    </chartFormat>
    <chartFormat chart="0" format="4">
      <pivotArea type="data" outline="0" fieldPosition="0">
        <references count="2">
          <reference field="4294967294" count="1" selected="0">
            <x v="0"/>
          </reference>
          <reference field="5" count="1" selected="0">
            <x v="2"/>
          </reference>
        </references>
      </pivotArea>
    </chartFormat>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5" count="1" selected="0">
            <x v="0"/>
          </reference>
        </references>
      </pivotArea>
    </chartFormat>
    <chartFormat chart="4" format="12">
      <pivotArea type="data" outline="0" fieldPosition="0">
        <references count="2">
          <reference field="4294967294" count="1" selected="0">
            <x v="0"/>
          </reference>
          <reference field="5" count="1" selected="0">
            <x v="1"/>
          </reference>
        </references>
      </pivotArea>
    </chartFormat>
    <chartFormat chart="4" format="13">
      <pivotArea type="data" outline="0" fieldPosition="0">
        <references count="2">
          <reference field="4294967294" count="1" selected="0">
            <x v="0"/>
          </reference>
          <reference field="5" count="1" selected="0">
            <x v="2"/>
          </reference>
        </references>
      </pivotArea>
    </chartFormat>
    <chartFormat chart="4"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name="PivotTable5" cacheId="2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B189"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name="PivotTable6" cacheId="2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de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13">
    <i>
      <x v="8"/>
    </i>
    <i>
      <x v="6"/>
    </i>
    <i>
      <x v="4"/>
    </i>
    <i>
      <x v="7"/>
    </i>
    <i>
      <x/>
    </i>
    <i>
      <x v="2"/>
    </i>
    <i>
      <x v="11"/>
    </i>
    <i>
      <x v="10"/>
    </i>
    <i>
      <x v="3"/>
    </i>
    <i>
      <x v="9"/>
    </i>
    <i>
      <x v="1"/>
    </i>
    <i>
      <x v="5"/>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name="PivotTable8" cacheId="2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name="PivotTable9" cacheId="20" applyNumberFormats="0" applyBorderFormats="0" applyFontFormats="0" applyPatternFormats="0" applyAlignmentFormats="0" applyWidthHeightFormats="1" dataCaption="Values" updatedVersion="6" minRefreshableVersion="5" useAutoFormatting="1" rowGrandTotals="0" colGrandTotals="0" itemPrintTitles="1" createdVersion="6" indent="0" outline="1" outlineData="1" multipleFieldFilters="0" rowHeaderCaption="Countries">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name="PivotTable10" cacheId="2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egion" sourceName="Region">
  <pivotTables>
    <pivotTable tabId="3" name="PivotTable2"/>
    <pivotTable tabId="7" name="PivotTable6"/>
    <pivotTable tabId="4" name="PivotTable3"/>
    <pivotTable tabId="6" name="PivotTable5"/>
    <pivotTable tabId="5" name="PivotTable4"/>
    <pivotTable tabId="2" name="PivotTable1"/>
  </pivotTables>
  <data>
    <tabular pivotCacheId="83916797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ountry" sourceName="Country">
  <pivotTables>
    <pivotTable tabId="3" name="PivotTable2"/>
    <pivotTable tabId="7" name="PivotTable6"/>
    <pivotTable tabId="4" name="PivotTable3"/>
    <pivotTable tabId="6" name="PivotTable5"/>
    <pivotTable tabId="5" name="PivotTable4"/>
    <pivotTable tabId="2" name="PivotTable1"/>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Item_Type" sourceName="Item Type">
  <pivotTables>
    <pivotTable tabId="3" name="PivotTable2"/>
    <pivotTable tabId="7" name="PivotTable6"/>
    <pivotTable tabId="4" name="PivotTable3"/>
    <pivotTable tabId="6" name="PivotTable5"/>
    <pivotTable tabId="5" name="PivotTable4"/>
    <pivotTable tabId="2" name="PivotTable1"/>
  </pivotTables>
  <data>
    <tabular pivotCacheId="839167973">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Sales_Channel" sourceName="Sales Channel">
  <pivotTables>
    <pivotTable tabId="3" name="PivotTable2"/>
    <pivotTable tabId="7" name="PivotTable6"/>
    <pivotTable tabId="4" name="PivotTable3"/>
    <pivotTable tabId="6" name="PivotTable5"/>
    <pivotTable tabId="5" name="PivotTable4"/>
    <pivotTable tabId="2" name="PivotTable1"/>
  </pivotTables>
  <data>
    <tabular pivotCacheId="839167973">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Region1" sourceName="Region">
  <pivotTables>
    <pivotTable tabId="13" name="PivotTable11"/>
    <pivotTable tabId="14" name="PivotTable12"/>
    <pivotTable tabId="11" name="PivotTable9"/>
    <pivotTable tabId="10" name="PivotTable8"/>
    <pivotTable tabId="12" name="PivotTable10"/>
  </pivotTables>
  <data>
    <tabular pivotCacheId="839167973">
      <items count="7">
        <i x="2" s="1"/>
        <i x="6" s="1"/>
        <i x="5" s="1"/>
        <i x="4" s="1"/>
        <i x="0" s="1"/>
        <i x="1" s="1"/>
        <i x="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Country1" sourceName="Country">
  <pivotTables>
    <pivotTable tabId="13" name="PivotTable11"/>
    <pivotTable tabId="14" name="PivotTable12"/>
    <pivotTable tabId="11" name="PivotTable9"/>
    <pivotTable tabId="10" name="PivotTable8"/>
    <pivotTable tabId="12" name="PivotTable10"/>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Rep_Name" sourceName="Rep Name">
  <pivotTables>
    <pivotTable tabId="13" name="PivotTable11"/>
    <pivotTable tabId="14" name="PivotTable12"/>
    <pivotTable tabId="11" name="PivotTable9"/>
    <pivotTable tabId="10" name="PivotTable8"/>
    <pivotTable tabId="12" name="PivotTable10"/>
  </pivotTables>
  <data>
    <tabular pivotCacheId="839167973">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Sales_Channel1" sourceName="Sales Channel">
  <pivotTables>
    <pivotTable tabId="13" name="PivotTable11"/>
    <pivotTable tabId="14" name="PivotTable12"/>
    <pivotTable tabId="11" name="PivotTable9"/>
    <pivotTable tabId="10" name="PivotTable8"/>
    <pivotTable tabId="12" name="PivotTable10"/>
  </pivotTables>
  <data>
    <tabular pivotCacheId="839167973">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egion 1" cache="Slicer_Region1" caption="Region" rowHeight="241300"/>
  <slicer name="Country 1" cache="Slicer_Country1" caption="Country" startItem="67" rowHeight="241300"/>
  <slicer name="Rep Name" cache="Slicer_Rep_Name" caption="Rep Name" rowHeight="241300"/>
  <slicer name="Sales Channel 1" cache="Slicer_Sales_Channel1" caption="Sales Channel"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Region" cache="Slicer_Region" caption="Region" rowHeight="241300"/>
  <slicer name="Country" cache="Slicer_Country" caption="Country" startItem="114" rowHeight="241300"/>
  <slicer name="Item Type" cache="Slicer_Item_Type" caption="Item Type" rowHeight="241300"/>
  <slicer name="Sales Channel" cache="Slicer_Sales_Channel" caption="Sales Channel" rowHeight="241300"/>
</slicers>
</file>

<file path=xl/tables/table1.xml><?xml version="1.0" encoding="utf-8"?>
<table xmlns="http://schemas.openxmlformats.org/spreadsheetml/2006/main" id="1" name="Table1" displayName="Table1" ref="A1:Q1001" totalsRowShown="0" headerRowDxfId="0">
  <autoFilter ref="A1:Q1001"/>
  <tableColumns count="17">
    <tableColumn id="1" name="Region"/>
    <tableColumn id="2" name="Country"/>
    <tableColumn id="3" name="Item Type"/>
    <tableColumn id="4" name="Rep Name"/>
    <tableColumn id="5" name="Sales Channel"/>
    <tableColumn id="6" name="Order Priority"/>
    <tableColumn id="7" name="Order Date" dataDxfId="2"/>
    <tableColumn id="8" name="Order ID"/>
    <tableColumn id="9" name="Ship Date" dataDxfId="1"/>
    <tableColumn id="10" name="Units Sold"/>
    <tableColumn id="11" name="Unit Price"/>
    <tableColumn id="12" name="Unit Cost"/>
    <tableColumn id="13" name="Total Revenue"/>
    <tableColumn id="14" name="Total Cost"/>
    <tableColumn id="15" name="Total Profit"/>
    <tableColumn id="16" name="Order_Year"/>
    <tableColumn id="17" name="Order_Month"/>
  </tableColumns>
  <tableStyleInfo name="TableStyleMedium2" showFirstColumn="0" showLastColumn="0" showRowStripes="1" showColumnStripes="0"/>
</table>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adison">
  <a:themeElements>
    <a:clrScheme name="Madison">
      <a:dk1>
        <a:sysClr val="windowText" lastClr="000000"/>
      </a:dk1>
      <a:lt1>
        <a:sysClr val="window" lastClr="FFFFFF"/>
      </a:lt1>
      <a:dk2>
        <a:srgbClr val="1F2D29"/>
      </a:dk2>
      <a:lt2>
        <a:srgbClr val="C5FAEB"/>
      </a:lt2>
      <a:accent1>
        <a:srgbClr val="A1D68B"/>
      </a:accent1>
      <a:accent2>
        <a:srgbClr val="5EC795"/>
      </a:accent2>
      <a:accent3>
        <a:srgbClr val="4DADCF"/>
      </a:accent3>
      <a:accent4>
        <a:srgbClr val="CDB756"/>
      </a:accent4>
      <a:accent5>
        <a:srgbClr val="E29C36"/>
      </a:accent5>
      <a:accent6>
        <a:srgbClr val="8EC0C1"/>
      </a:accent6>
      <a:hlink>
        <a:srgbClr val="6D9D9B"/>
      </a:hlink>
      <a:folHlink>
        <a:srgbClr val="6D8583"/>
      </a:folHlink>
    </a:clrScheme>
    <a:fontScheme name="Madison">
      <a:majorFont>
        <a:latin typeface="Arial" panose="020B0604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Arial" panose="020B0604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dison">
      <a:fillStyleLst>
        <a:solidFill>
          <a:schemeClr val="phClr"/>
        </a:solidFill>
        <a:gradFill rotWithShape="1">
          <a:gsLst>
            <a:gs pos="0">
              <a:schemeClr val="phClr">
                <a:tint val="48000"/>
                <a:alpha val="88000"/>
                <a:satMod val="105000"/>
                <a:lumMod val="110000"/>
              </a:schemeClr>
            </a:gs>
            <a:gs pos="100000">
              <a:schemeClr val="phClr">
                <a:tint val="78000"/>
                <a:alpha val="92000"/>
                <a:satMod val="109000"/>
                <a:lumMod val="100000"/>
              </a:schemeClr>
            </a:gs>
          </a:gsLst>
          <a:lin ang="5400000" scaled="0"/>
        </a:gradFill>
        <a:gradFill rotWithShape="1">
          <a:gsLst>
            <a:gs pos="0">
              <a:schemeClr val="phClr">
                <a:tint val="98000"/>
                <a:satMod val="110000"/>
                <a:lumMod val="104000"/>
              </a:schemeClr>
            </a:gs>
            <a:gs pos="69000">
              <a:schemeClr val="phClr">
                <a:shade val="84000"/>
                <a:satMod val="130000"/>
                <a:lumMod val="92000"/>
              </a:schemeClr>
            </a:gs>
            <a:gs pos="100000">
              <a:schemeClr val="phClr">
                <a:shade val="76000"/>
                <a:satMod val="130000"/>
                <a:lumMod val="88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solidFill>
          <a:schemeClr val="phClr"/>
        </a:solidFill>
        <a:blipFill rotWithShape="1">
          <a:blip xmlns:r="http://schemas.openxmlformats.org/officeDocument/2006/relationships" r:embed="rId1"/>
          <a:stretch/>
        </a:blipFill>
      </a:bgFillStyleLst>
    </a:fmtScheme>
  </a:themeElements>
  <a:objectDefaults/>
  <a:extraClrSchemeLst/>
  <a:extLst>
    <a:ext uri="{05A4C25C-085E-4340-85A3-A5531E510DB2}">
      <thm15:themeFamily xmlns:thm15="http://schemas.microsoft.com/office/thememl/2012/main" name="Madison" id="{025CB5FB-2DD3-45EE-B6F0-CC461540EB19}" vid="{6AC10936-2DFC-4054-9ADF-B5E2C5F86190}"/>
    </a:ext>
  </a:extLst>
</a:theme>
</file>

<file path=xl/timelineCaches/timelineCache1.xml><?xml version="1.0" encoding="utf-8"?>
<timelineCacheDefinition xmlns="http://schemas.microsoft.com/office/spreadsheetml/2010/11/main" xmlns:x15="http://schemas.microsoft.com/office/spreadsheetml/2010/11/main" name="NativeTimeline_Order_Date" sourceName="Order Date">
  <pivotTables>
    <pivotTable tabId="10" name="PivotTable8"/>
    <pivotTable tabId="14" name="PivotTable12"/>
    <pivotTable tabId="11" name="PivotTable9"/>
    <pivotTable tabId="13" name="PivotTable11"/>
    <pivotTable tabId="12" name="PivotTable10"/>
  </pivotTables>
  <state minimalRefreshVersion="6" lastRefreshVersion="6" pivotCacheId="839167973"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Order Date" cache="NativeTimeline_Order_Date" caption="Order Date" level="0" selectionLevel="2" scrollPosition="2010-02-27T00:00:00"/>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9.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10.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ivotTable" Target="../pivotTables/pivotTable11.xml"/></Relationships>
</file>

<file path=xl/worksheets/_rels/sheet1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heetViews>
  <sheetFormatPr defaultRowHeight="14.25" x14ac:dyDescent="0.2"/>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188"/>
  <sheetViews>
    <sheetView topLeftCell="A164" workbookViewId="0">
      <selection activeCell="F178" sqref="F178"/>
    </sheetView>
  </sheetViews>
  <sheetFormatPr defaultRowHeight="14.25" x14ac:dyDescent="0.2"/>
  <cols>
    <col min="1" max="1" width="29.5" bestFit="1" customWidth="1"/>
    <col min="2" max="2" width="17.625" bestFit="1" customWidth="1"/>
  </cols>
  <sheetData>
    <row r="3" spans="1:5" x14ac:dyDescent="0.2">
      <c r="A3" s="3" t="s">
        <v>1233</v>
      </c>
      <c r="B3" t="s">
        <v>1232</v>
      </c>
    </row>
    <row r="4" spans="1:5" x14ac:dyDescent="0.2">
      <c r="A4" s="4" t="s">
        <v>208</v>
      </c>
      <c r="B4" s="5">
        <v>1365407.1</v>
      </c>
      <c r="D4" s="4" t="s">
        <v>208</v>
      </c>
      <c r="E4" s="5">
        <v>1365407.1</v>
      </c>
    </row>
    <row r="5" spans="1:5" x14ac:dyDescent="0.2">
      <c r="A5" s="4" t="s">
        <v>255</v>
      </c>
      <c r="B5" s="5">
        <v>3143068.3399999994</v>
      </c>
      <c r="D5" s="4" t="s">
        <v>255</v>
      </c>
      <c r="E5" s="5">
        <v>3143068.3399999994</v>
      </c>
    </row>
    <row r="6" spans="1:5" x14ac:dyDescent="0.2">
      <c r="A6" s="4" t="s">
        <v>81</v>
      </c>
      <c r="B6" s="5">
        <v>2235989.2400000002</v>
      </c>
      <c r="D6" s="4" t="s">
        <v>81</v>
      </c>
      <c r="E6" s="5">
        <v>2235989.2400000002</v>
      </c>
    </row>
    <row r="7" spans="1:5" x14ac:dyDescent="0.2">
      <c r="A7" s="4" t="s">
        <v>359</v>
      </c>
      <c r="B7" s="5">
        <v>2143268.87</v>
      </c>
      <c r="D7" s="4" t="s">
        <v>359</v>
      </c>
      <c r="E7" s="5">
        <v>2143268.87</v>
      </c>
    </row>
    <row r="8" spans="1:5" x14ac:dyDescent="0.2">
      <c r="A8" s="4" t="s">
        <v>443</v>
      </c>
      <c r="B8" s="5">
        <v>4541144.42</v>
      </c>
      <c r="D8" s="4" t="s">
        <v>443</v>
      </c>
      <c r="E8" s="5">
        <v>4541144.42</v>
      </c>
    </row>
    <row r="9" spans="1:5" x14ac:dyDescent="0.2">
      <c r="A9" s="4" t="s">
        <v>364</v>
      </c>
      <c r="B9" s="5">
        <v>1553579.58</v>
      </c>
      <c r="D9" s="4" t="s">
        <v>364</v>
      </c>
      <c r="E9" s="5">
        <v>1553579.58</v>
      </c>
    </row>
    <row r="10" spans="1:5" x14ac:dyDescent="0.2">
      <c r="A10" s="4" t="s">
        <v>41</v>
      </c>
      <c r="B10" s="5">
        <v>1827634.7</v>
      </c>
      <c r="D10" s="4" t="s">
        <v>41</v>
      </c>
      <c r="E10" s="5">
        <v>1827634.7</v>
      </c>
    </row>
    <row r="11" spans="1:5" x14ac:dyDescent="0.2">
      <c r="A11" s="4" t="s">
        <v>661</v>
      </c>
      <c r="B11" s="5">
        <v>1305135.72</v>
      </c>
      <c r="D11" s="4" t="s">
        <v>661</v>
      </c>
      <c r="E11" s="5">
        <v>1305135.72</v>
      </c>
    </row>
    <row r="12" spans="1:5" x14ac:dyDescent="0.2">
      <c r="A12" s="4" t="s">
        <v>164</v>
      </c>
      <c r="B12" s="5">
        <v>3560441.46</v>
      </c>
      <c r="D12" s="4" t="s">
        <v>164</v>
      </c>
      <c r="E12" s="5">
        <v>3560441.46</v>
      </c>
    </row>
    <row r="13" spans="1:5" x14ac:dyDescent="0.2">
      <c r="A13" s="4" t="s">
        <v>698</v>
      </c>
      <c r="B13" s="5">
        <v>1249740.83</v>
      </c>
      <c r="D13" s="4" t="s">
        <v>698</v>
      </c>
      <c r="E13" s="5">
        <v>1249740.83</v>
      </c>
    </row>
    <row r="14" spans="1:5" x14ac:dyDescent="0.2">
      <c r="A14" s="4" t="s">
        <v>308</v>
      </c>
      <c r="B14" s="5">
        <v>2144238.75</v>
      </c>
      <c r="D14" s="4" t="s">
        <v>308</v>
      </c>
      <c r="E14" s="5">
        <v>2144238.75</v>
      </c>
    </row>
    <row r="15" spans="1:5" x14ac:dyDescent="0.2">
      <c r="A15" s="4" t="s">
        <v>235</v>
      </c>
      <c r="B15" s="5">
        <v>1683117.7200000002</v>
      </c>
      <c r="D15" s="4" t="s">
        <v>235</v>
      </c>
      <c r="E15" s="5">
        <v>1683117.7200000002</v>
      </c>
    </row>
    <row r="16" spans="1:5" x14ac:dyDescent="0.2">
      <c r="A16" s="4" t="s">
        <v>705</v>
      </c>
      <c r="B16" s="5">
        <v>1060665.3400000001</v>
      </c>
      <c r="D16" s="4" t="s">
        <v>705</v>
      </c>
      <c r="E16" s="5">
        <v>1060665.3400000001</v>
      </c>
    </row>
    <row r="17" spans="1:5" x14ac:dyDescent="0.2">
      <c r="A17" s="4" t="s">
        <v>111</v>
      </c>
      <c r="B17" s="5">
        <v>3801279.29</v>
      </c>
      <c r="D17" s="4" t="s">
        <v>111</v>
      </c>
      <c r="E17" s="5">
        <v>3801279.29</v>
      </c>
    </row>
    <row r="18" spans="1:5" x14ac:dyDescent="0.2">
      <c r="A18" s="4" t="s">
        <v>388</v>
      </c>
      <c r="B18" s="5">
        <v>2874544.46</v>
      </c>
      <c r="D18" s="4" t="s">
        <v>388</v>
      </c>
      <c r="E18" s="5">
        <v>2874544.46</v>
      </c>
    </row>
    <row r="19" spans="1:5" x14ac:dyDescent="0.2">
      <c r="A19" s="4" t="s">
        <v>351</v>
      </c>
      <c r="B19" s="5">
        <v>2508863.23</v>
      </c>
      <c r="D19" s="4" t="s">
        <v>351</v>
      </c>
      <c r="E19" s="5">
        <v>2508863.23</v>
      </c>
    </row>
    <row r="20" spans="1:5" x14ac:dyDescent="0.2">
      <c r="A20" s="4" t="s">
        <v>99</v>
      </c>
      <c r="B20" s="5">
        <v>1952198.49</v>
      </c>
      <c r="D20" s="4" t="s">
        <v>99</v>
      </c>
      <c r="E20" s="5">
        <v>1952198.49</v>
      </c>
    </row>
    <row r="21" spans="1:5" x14ac:dyDescent="0.2">
      <c r="A21" s="4" t="s">
        <v>127</v>
      </c>
      <c r="B21" s="5">
        <v>2788442.1500000004</v>
      </c>
      <c r="D21" s="4" t="s">
        <v>127</v>
      </c>
      <c r="E21" s="5">
        <v>2788442.1500000004</v>
      </c>
    </row>
    <row r="22" spans="1:5" x14ac:dyDescent="0.2">
      <c r="A22" s="4" t="s">
        <v>820</v>
      </c>
      <c r="B22" s="5">
        <v>1503733.9</v>
      </c>
      <c r="D22" s="4" t="s">
        <v>820</v>
      </c>
      <c r="E22" s="5">
        <v>1503733.9</v>
      </c>
    </row>
    <row r="23" spans="1:5" x14ac:dyDescent="0.2">
      <c r="A23" s="4" t="s">
        <v>153</v>
      </c>
      <c r="B23" s="5">
        <v>1122371.6100000001</v>
      </c>
      <c r="D23" s="4" t="s">
        <v>153</v>
      </c>
      <c r="E23" s="5">
        <v>1122371.6100000001</v>
      </c>
    </row>
    <row r="24" spans="1:5" x14ac:dyDescent="0.2">
      <c r="A24" s="4" t="s">
        <v>287</v>
      </c>
      <c r="B24" s="5">
        <v>1099876.5999999999</v>
      </c>
      <c r="D24" s="4" t="s">
        <v>287</v>
      </c>
      <c r="E24" s="5">
        <v>1099876.5999999999</v>
      </c>
    </row>
    <row r="25" spans="1:5" x14ac:dyDescent="0.2">
      <c r="A25" s="4" t="s">
        <v>79</v>
      </c>
      <c r="B25" s="5">
        <v>2381131.84</v>
      </c>
      <c r="D25" s="4" t="s">
        <v>79</v>
      </c>
      <c r="E25" s="5">
        <v>2381131.84</v>
      </c>
    </row>
    <row r="26" spans="1:5" x14ac:dyDescent="0.2">
      <c r="A26" s="4" t="s">
        <v>341</v>
      </c>
      <c r="B26" s="5">
        <v>1236888.31</v>
      </c>
      <c r="D26" s="4" t="s">
        <v>341</v>
      </c>
      <c r="E26" s="5">
        <v>1236888.31</v>
      </c>
    </row>
    <row r="27" spans="1:5" x14ac:dyDescent="0.2">
      <c r="A27" s="4" t="s">
        <v>131</v>
      </c>
      <c r="B27" s="5">
        <v>2713439.3</v>
      </c>
      <c r="D27" s="4" t="s">
        <v>131</v>
      </c>
      <c r="E27" s="5">
        <v>2713439.3</v>
      </c>
    </row>
    <row r="28" spans="1:5" x14ac:dyDescent="0.2">
      <c r="A28" s="4" t="s">
        <v>634</v>
      </c>
      <c r="B28" s="5">
        <v>1872425.4300000002</v>
      </c>
      <c r="D28" s="4" t="s">
        <v>634</v>
      </c>
      <c r="E28" s="5">
        <v>1872425.4300000002</v>
      </c>
    </row>
    <row r="29" spans="1:5" x14ac:dyDescent="0.2">
      <c r="A29" s="4" t="s">
        <v>303</v>
      </c>
      <c r="B29" s="5">
        <v>34407.360000000001</v>
      </c>
      <c r="D29" s="4" t="s">
        <v>303</v>
      </c>
      <c r="E29" s="5">
        <v>34407.360000000001</v>
      </c>
    </row>
    <row r="30" spans="1:5" x14ac:dyDescent="0.2">
      <c r="A30" s="4" t="s">
        <v>24</v>
      </c>
      <c r="B30" s="5">
        <v>493905.76999999996</v>
      </c>
      <c r="D30" s="4" t="s">
        <v>24</v>
      </c>
      <c r="E30" s="5">
        <v>493905.76999999996</v>
      </c>
    </row>
    <row r="31" spans="1:5" x14ac:dyDescent="0.2">
      <c r="A31" s="4" t="s">
        <v>73</v>
      </c>
      <c r="B31" s="5">
        <v>1395524.45</v>
      </c>
      <c r="D31" s="4" t="s">
        <v>73</v>
      </c>
      <c r="E31" s="5">
        <v>1395524.45</v>
      </c>
    </row>
    <row r="32" spans="1:5" x14ac:dyDescent="0.2">
      <c r="A32" s="4" t="s">
        <v>118</v>
      </c>
      <c r="B32" s="5">
        <v>5338519.4800000004</v>
      </c>
      <c r="D32" s="4" t="s">
        <v>118</v>
      </c>
      <c r="E32" s="5">
        <v>5338519.4800000004</v>
      </c>
    </row>
    <row r="33" spans="1:5" x14ac:dyDescent="0.2">
      <c r="A33" s="4" t="s">
        <v>36</v>
      </c>
      <c r="B33" s="5">
        <v>2947612.6799999997</v>
      </c>
      <c r="D33" s="4" t="s">
        <v>36</v>
      </c>
      <c r="E33" s="5">
        <v>2947612.6799999997</v>
      </c>
    </row>
    <row r="34" spans="1:5" x14ac:dyDescent="0.2">
      <c r="A34" s="4" t="s">
        <v>229</v>
      </c>
      <c r="B34" s="5">
        <v>2971471.99</v>
      </c>
      <c r="D34" s="4" t="s">
        <v>229</v>
      </c>
      <c r="E34" s="5">
        <v>2971471.99</v>
      </c>
    </row>
    <row r="35" spans="1:5" x14ac:dyDescent="0.2">
      <c r="A35" s="4" t="s">
        <v>346</v>
      </c>
      <c r="B35" s="5">
        <v>2004330.78</v>
      </c>
      <c r="D35" s="4" t="s">
        <v>346</v>
      </c>
      <c r="E35" s="5">
        <v>2004330.78</v>
      </c>
    </row>
    <row r="36" spans="1:5" x14ac:dyDescent="0.2">
      <c r="A36" s="4" t="s">
        <v>418</v>
      </c>
      <c r="B36" s="5">
        <v>4479503</v>
      </c>
      <c r="D36" s="4" t="s">
        <v>418</v>
      </c>
      <c r="E36" s="5">
        <v>4479503</v>
      </c>
    </row>
    <row r="37" spans="1:5" x14ac:dyDescent="0.2">
      <c r="A37" s="4" t="s">
        <v>393</v>
      </c>
      <c r="B37" s="5">
        <v>2300104.1800000002</v>
      </c>
      <c r="D37" s="4" t="s">
        <v>393</v>
      </c>
      <c r="E37" s="5">
        <v>2300104.1800000002</v>
      </c>
    </row>
    <row r="38" spans="1:5" x14ac:dyDescent="0.2">
      <c r="A38" s="4" t="s">
        <v>135</v>
      </c>
      <c r="B38" s="5">
        <v>337729.62000000005</v>
      </c>
      <c r="D38" s="4" t="s">
        <v>135</v>
      </c>
      <c r="E38" s="5">
        <v>337729.62000000005</v>
      </c>
    </row>
    <row r="39" spans="1:5" x14ac:dyDescent="0.2">
      <c r="A39" s="4" t="s">
        <v>193</v>
      </c>
      <c r="B39" s="5">
        <v>7351820.8300000001</v>
      </c>
      <c r="D39" s="4" t="s">
        <v>193</v>
      </c>
      <c r="E39" s="5">
        <v>7351820.8300000001</v>
      </c>
    </row>
    <row r="40" spans="1:5" x14ac:dyDescent="0.2">
      <c r="A40" s="4" t="s">
        <v>221</v>
      </c>
      <c r="B40" s="5">
        <v>1923118.83</v>
      </c>
      <c r="D40" s="4" t="s">
        <v>221</v>
      </c>
      <c r="E40" s="5">
        <v>1923118.83</v>
      </c>
    </row>
    <row r="41" spans="1:5" x14ac:dyDescent="0.2">
      <c r="A41" s="4" t="s">
        <v>196</v>
      </c>
      <c r="B41" s="5">
        <v>4449412.25</v>
      </c>
      <c r="D41" s="4" t="s">
        <v>196</v>
      </c>
      <c r="E41" s="5">
        <v>4449412.25</v>
      </c>
    </row>
    <row r="42" spans="1:5" x14ac:dyDescent="0.2">
      <c r="A42" s="4" t="s">
        <v>206</v>
      </c>
      <c r="B42" s="5">
        <v>1626902.92</v>
      </c>
      <c r="D42" s="4" t="s">
        <v>206</v>
      </c>
      <c r="E42" s="5">
        <v>1626902.92</v>
      </c>
    </row>
    <row r="43" spans="1:5" x14ac:dyDescent="0.2">
      <c r="A43" s="4" t="s">
        <v>441</v>
      </c>
      <c r="B43" s="5">
        <v>86083.01999999999</v>
      </c>
      <c r="D43" s="4" t="s">
        <v>441</v>
      </c>
      <c r="E43" s="5">
        <v>86083.01999999999</v>
      </c>
    </row>
    <row r="44" spans="1:5" x14ac:dyDescent="0.2">
      <c r="A44" s="4" t="s">
        <v>464</v>
      </c>
      <c r="B44" s="5">
        <v>2551054.3199999998</v>
      </c>
      <c r="D44" s="4" t="s">
        <v>464</v>
      </c>
      <c r="E44" s="5">
        <v>2551054.3199999998</v>
      </c>
    </row>
    <row r="45" spans="1:5" x14ac:dyDescent="0.2">
      <c r="A45" s="4" t="s">
        <v>912</v>
      </c>
      <c r="B45" s="5">
        <v>349412.82999999996</v>
      </c>
      <c r="D45" s="4" t="s">
        <v>912</v>
      </c>
      <c r="E45" s="5">
        <v>349412.82999999996</v>
      </c>
    </row>
    <row r="46" spans="1:5" x14ac:dyDescent="0.2">
      <c r="A46" s="4" t="s">
        <v>454</v>
      </c>
      <c r="B46" s="5">
        <v>3241575.47</v>
      </c>
      <c r="D46" s="4" t="s">
        <v>454</v>
      </c>
      <c r="E46" s="5">
        <v>3241575.47</v>
      </c>
    </row>
    <row r="47" spans="1:5" x14ac:dyDescent="0.2">
      <c r="A47" s="4" t="s">
        <v>216</v>
      </c>
      <c r="B47" s="5">
        <v>2426794.88</v>
      </c>
      <c r="D47" s="4" t="s">
        <v>216</v>
      </c>
      <c r="E47" s="5">
        <v>2426794.88</v>
      </c>
    </row>
    <row r="48" spans="1:5" x14ac:dyDescent="0.2">
      <c r="A48" s="4" t="s">
        <v>237</v>
      </c>
      <c r="B48" s="5">
        <v>1629774.33</v>
      </c>
      <c r="D48" s="4" t="s">
        <v>237</v>
      </c>
      <c r="E48" s="5">
        <v>1629774.33</v>
      </c>
    </row>
    <row r="49" spans="1:5" x14ac:dyDescent="0.2">
      <c r="A49" s="4" t="s">
        <v>202</v>
      </c>
      <c r="B49" s="5">
        <v>886526.99999999988</v>
      </c>
      <c r="D49" s="4" t="s">
        <v>202</v>
      </c>
      <c r="E49" s="5">
        <v>886526.99999999988</v>
      </c>
    </row>
    <row r="50" spans="1:5" x14ac:dyDescent="0.2">
      <c r="A50" s="4" t="s">
        <v>103</v>
      </c>
      <c r="B50" s="5">
        <v>2114164</v>
      </c>
      <c r="D50" s="4" t="s">
        <v>103</v>
      </c>
      <c r="E50" s="5">
        <v>2114164</v>
      </c>
    </row>
    <row r="51" spans="1:5" x14ac:dyDescent="0.2">
      <c r="A51" s="4" t="s">
        <v>43</v>
      </c>
      <c r="B51" s="5">
        <v>589772.52</v>
      </c>
      <c r="D51" s="4" t="s">
        <v>43</v>
      </c>
      <c r="E51" s="5">
        <v>589772.52</v>
      </c>
    </row>
    <row r="52" spans="1:5" x14ac:dyDescent="0.2">
      <c r="A52" s="4" t="s">
        <v>67</v>
      </c>
      <c r="B52" s="5">
        <v>1976235.35</v>
      </c>
      <c r="D52" s="4" t="s">
        <v>67</v>
      </c>
      <c r="E52" s="5">
        <v>1976235.35</v>
      </c>
    </row>
    <row r="53" spans="1:5" x14ac:dyDescent="0.2">
      <c r="A53" s="4" t="s">
        <v>328</v>
      </c>
      <c r="B53" s="5">
        <v>1201089.03</v>
      </c>
      <c r="D53" s="4" t="s">
        <v>328</v>
      </c>
      <c r="E53" s="5">
        <v>1201089.03</v>
      </c>
    </row>
    <row r="54" spans="1:5" x14ac:dyDescent="0.2">
      <c r="A54" s="4" t="s">
        <v>77</v>
      </c>
      <c r="B54" s="5">
        <v>147867.28</v>
      </c>
      <c r="D54" s="4" t="s">
        <v>77</v>
      </c>
      <c r="E54" s="5">
        <v>147867.28</v>
      </c>
    </row>
    <row r="55" spans="1:5" x14ac:dyDescent="0.2">
      <c r="A55" s="4" t="s">
        <v>52</v>
      </c>
      <c r="B55" s="5">
        <v>2234745.0499999998</v>
      </c>
      <c r="D55" s="4" t="s">
        <v>52</v>
      </c>
      <c r="E55" s="5">
        <v>2234745.0499999998</v>
      </c>
    </row>
    <row r="56" spans="1:5" x14ac:dyDescent="0.2">
      <c r="A56" s="4" t="s">
        <v>377</v>
      </c>
      <c r="B56" s="5">
        <v>2826301.67</v>
      </c>
      <c r="D56" s="4" t="s">
        <v>377</v>
      </c>
      <c r="E56" s="5">
        <v>2826301.67</v>
      </c>
    </row>
    <row r="57" spans="1:5" x14ac:dyDescent="0.2">
      <c r="A57" s="4" t="s">
        <v>1081</v>
      </c>
      <c r="B57" s="5">
        <v>368102.6</v>
      </c>
      <c r="D57" s="4" t="s">
        <v>1081</v>
      </c>
      <c r="E57" s="5">
        <v>368102.6</v>
      </c>
    </row>
    <row r="58" spans="1:5" x14ac:dyDescent="0.2">
      <c r="A58" s="4" t="s">
        <v>214</v>
      </c>
      <c r="B58" s="5">
        <v>2230754.2600000002</v>
      </c>
      <c r="D58" s="4" t="s">
        <v>214</v>
      </c>
      <c r="E58" s="5">
        <v>2230754.2600000002</v>
      </c>
    </row>
    <row r="59" spans="1:5" x14ac:dyDescent="0.2">
      <c r="A59" s="4" t="s">
        <v>322</v>
      </c>
      <c r="B59" s="5">
        <v>2887308.06</v>
      </c>
      <c r="D59" s="4" t="s">
        <v>322</v>
      </c>
      <c r="E59" s="5">
        <v>2887308.06</v>
      </c>
    </row>
    <row r="60" spans="1:5" x14ac:dyDescent="0.2">
      <c r="A60" s="4" t="s">
        <v>268</v>
      </c>
      <c r="B60" s="5">
        <v>3906656.29</v>
      </c>
      <c r="D60" s="4" t="s">
        <v>268</v>
      </c>
      <c r="E60" s="5">
        <v>3906656.29</v>
      </c>
    </row>
    <row r="61" spans="1:5" x14ac:dyDescent="0.2">
      <c r="A61" s="4" t="s">
        <v>258</v>
      </c>
      <c r="B61" s="5">
        <v>4736567.1399999997</v>
      </c>
      <c r="D61" s="4" t="s">
        <v>258</v>
      </c>
      <c r="E61" s="5">
        <v>4736567.1399999997</v>
      </c>
    </row>
    <row r="62" spans="1:5" x14ac:dyDescent="0.2">
      <c r="A62" s="4" t="s">
        <v>58</v>
      </c>
      <c r="B62" s="5">
        <v>1941327.2499999998</v>
      </c>
      <c r="D62" s="4" t="s">
        <v>58</v>
      </c>
      <c r="E62" s="5">
        <v>1941327.2499999998</v>
      </c>
    </row>
    <row r="63" spans="1:5" x14ac:dyDescent="0.2">
      <c r="A63" s="4" t="s">
        <v>70</v>
      </c>
      <c r="B63" s="5">
        <v>3386295.21</v>
      </c>
      <c r="D63" s="4" t="s">
        <v>70</v>
      </c>
      <c r="E63" s="5">
        <v>3386295.21</v>
      </c>
    </row>
    <row r="64" spans="1:5" x14ac:dyDescent="0.2">
      <c r="A64" s="4" t="s">
        <v>86</v>
      </c>
      <c r="B64" s="5">
        <v>637350.52</v>
      </c>
      <c r="D64" s="4" t="s">
        <v>86</v>
      </c>
      <c r="E64" s="5">
        <v>637350.52</v>
      </c>
    </row>
    <row r="65" spans="1:5" x14ac:dyDescent="0.2">
      <c r="A65" s="4" t="s">
        <v>433</v>
      </c>
      <c r="B65" s="5">
        <v>2185782.5</v>
      </c>
      <c r="D65" s="4" t="s">
        <v>433</v>
      </c>
      <c r="E65" s="5">
        <v>2185782.5</v>
      </c>
    </row>
    <row r="66" spans="1:5" x14ac:dyDescent="0.2">
      <c r="A66" s="4" t="s">
        <v>409</v>
      </c>
      <c r="B66" s="5">
        <v>1862851.6799999997</v>
      </c>
      <c r="D66" s="4" t="s">
        <v>409</v>
      </c>
      <c r="E66" s="5">
        <v>1862851.6799999997</v>
      </c>
    </row>
    <row r="67" spans="1:5" x14ac:dyDescent="0.2">
      <c r="A67" s="4" t="s">
        <v>113</v>
      </c>
      <c r="B67" s="5">
        <v>2598300.8400000003</v>
      </c>
      <c r="D67" s="4" t="s">
        <v>113</v>
      </c>
      <c r="E67" s="5">
        <v>2598300.8400000003</v>
      </c>
    </row>
    <row r="68" spans="1:5" x14ac:dyDescent="0.2">
      <c r="A68" s="4" t="s">
        <v>916</v>
      </c>
      <c r="B68" s="5">
        <v>1292393.8699999999</v>
      </c>
      <c r="D68" s="4" t="s">
        <v>916</v>
      </c>
      <c r="E68" s="5">
        <v>1292393.8699999999</v>
      </c>
    </row>
    <row r="69" spans="1:5" x14ac:dyDescent="0.2">
      <c r="A69" s="4" t="s">
        <v>97</v>
      </c>
      <c r="B69" s="5">
        <v>2001807.98</v>
      </c>
      <c r="D69" s="4" t="s">
        <v>97</v>
      </c>
      <c r="E69" s="5">
        <v>2001807.98</v>
      </c>
    </row>
    <row r="70" spans="1:5" x14ac:dyDescent="0.2">
      <c r="A70" s="4" t="s">
        <v>310</v>
      </c>
      <c r="B70" s="5">
        <v>2711929.22</v>
      </c>
      <c r="D70" s="4" t="s">
        <v>310</v>
      </c>
      <c r="E70" s="5">
        <v>2711929.22</v>
      </c>
    </row>
    <row r="71" spans="1:5" x14ac:dyDescent="0.2">
      <c r="A71" s="4" t="s">
        <v>172</v>
      </c>
      <c r="B71" s="5">
        <v>1145424.8299999998</v>
      </c>
      <c r="D71" s="4" t="s">
        <v>172</v>
      </c>
      <c r="E71" s="5">
        <v>1145424.8299999998</v>
      </c>
    </row>
    <row r="72" spans="1:5" x14ac:dyDescent="0.2">
      <c r="A72" s="4" t="s">
        <v>166</v>
      </c>
      <c r="B72" s="5">
        <v>2597259.7599999998</v>
      </c>
      <c r="D72" s="4" t="s">
        <v>166</v>
      </c>
      <c r="E72" s="5">
        <v>2597259.7599999998</v>
      </c>
    </row>
    <row r="73" spans="1:5" x14ac:dyDescent="0.2">
      <c r="A73" s="4" t="s">
        <v>653</v>
      </c>
      <c r="B73" s="5">
        <v>654003.09</v>
      </c>
      <c r="D73" s="4" t="s">
        <v>653</v>
      </c>
      <c r="E73" s="5">
        <v>654003.09</v>
      </c>
    </row>
    <row r="74" spans="1:5" x14ac:dyDescent="0.2">
      <c r="A74" s="4" t="s">
        <v>348</v>
      </c>
      <c r="B74" s="5">
        <v>4652999.32</v>
      </c>
      <c r="D74" s="4" t="s">
        <v>348</v>
      </c>
      <c r="E74" s="5">
        <v>4652999.32</v>
      </c>
    </row>
    <row r="75" spans="1:5" x14ac:dyDescent="0.2">
      <c r="A75" s="4" t="s">
        <v>313</v>
      </c>
      <c r="B75" s="5">
        <v>1240198.6299999999</v>
      </c>
      <c r="D75" s="4" t="s">
        <v>313</v>
      </c>
      <c r="E75" s="5">
        <v>1240198.6299999999</v>
      </c>
    </row>
    <row r="76" spans="1:5" x14ac:dyDescent="0.2">
      <c r="A76" s="4" t="s">
        <v>247</v>
      </c>
      <c r="B76" s="5">
        <v>2963126.4399999995</v>
      </c>
      <c r="D76" s="4" t="s">
        <v>247</v>
      </c>
      <c r="E76" s="5">
        <v>2963126.4399999995</v>
      </c>
    </row>
    <row r="77" spans="1:5" x14ac:dyDescent="0.2">
      <c r="A77" s="4" t="s">
        <v>125</v>
      </c>
      <c r="B77" s="5">
        <v>667700.4</v>
      </c>
      <c r="D77" s="4" t="s">
        <v>125</v>
      </c>
      <c r="E77" s="5">
        <v>667700.4</v>
      </c>
    </row>
    <row r="78" spans="1:5" x14ac:dyDescent="0.2">
      <c r="A78" s="4" t="s">
        <v>143</v>
      </c>
      <c r="B78" s="5">
        <v>2455199.5699999998</v>
      </c>
      <c r="D78" s="4" t="s">
        <v>143</v>
      </c>
      <c r="E78" s="5">
        <v>2455199.5699999998</v>
      </c>
    </row>
    <row r="79" spans="1:5" x14ac:dyDescent="0.2">
      <c r="A79" s="4" t="s">
        <v>49</v>
      </c>
      <c r="B79" s="5">
        <v>282944</v>
      </c>
      <c r="D79" s="4" t="s">
        <v>49</v>
      </c>
      <c r="E79" s="5">
        <v>282944</v>
      </c>
    </row>
    <row r="80" spans="1:5" x14ac:dyDescent="0.2">
      <c r="A80" s="4" t="s">
        <v>32</v>
      </c>
      <c r="B80" s="5">
        <v>3890904.44</v>
      </c>
      <c r="D80" s="4" t="s">
        <v>32</v>
      </c>
      <c r="E80" s="5">
        <v>3890904.44</v>
      </c>
    </row>
    <row r="81" spans="1:5" x14ac:dyDescent="0.2">
      <c r="A81" s="4" t="s">
        <v>219</v>
      </c>
      <c r="B81" s="5">
        <v>3282798.84</v>
      </c>
      <c r="D81" s="4" t="s">
        <v>219</v>
      </c>
      <c r="E81" s="5">
        <v>3282798.84</v>
      </c>
    </row>
    <row r="82" spans="1:5" x14ac:dyDescent="0.2">
      <c r="A82" s="4" t="s">
        <v>655</v>
      </c>
      <c r="B82" s="5">
        <v>254529.12</v>
      </c>
      <c r="D82" s="4" t="s">
        <v>655</v>
      </c>
      <c r="E82" s="5">
        <v>254529.12</v>
      </c>
    </row>
    <row r="83" spans="1:5" x14ac:dyDescent="0.2">
      <c r="A83" s="4" t="s">
        <v>189</v>
      </c>
      <c r="B83" s="5">
        <v>2354392.33</v>
      </c>
      <c r="D83" s="4" t="s">
        <v>189</v>
      </c>
      <c r="E83" s="5">
        <v>2354392.33</v>
      </c>
    </row>
    <row r="84" spans="1:5" x14ac:dyDescent="0.2">
      <c r="A84" s="4" t="s">
        <v>343</v>
      </c>
      <c r="B84" s="5">
        <v>1816923.8699999999</v>
      </c>
      <c r="D84" s="4" t="s">
        <v>343</v>
      </c>
      <c r="E84" s="5">
        <v>1816923.8699999999</v>
      </c>
    </row>
    <row r="85" spans="1:5" x14ac:dyDescent="0.2">
      <c r="A85" s="4" t="s">
        <v>762</v>
      </c>
      <c r="B85" s="5">
        <v>359187.42</v>
      </c>
      <c r="D85" s="4" t="s">
        <v>762</v>
      </c>
      <c r="E85" s="5">
        <v>359187.42</v>
      </c>
    </row>
    <row r="86" spans="1:5" x14ac:dyDescent="0.2">
      <c r="A86" s="4" t="s">
        <v>715</v>
      </c>
      <c r="B86" s="5">
        <v>1609736.28</v>
      </c>
      <c r="D86" s="4" t="s">
        <v>715</v>
      </c>
      <c r="E86" s="5">
        <v>1609736.28</v>
      </c>
    </row>
    <row r="87" spans="1:5" x14ac:dyDescent="0.2">
      <c r="A87" s="4" t="s">
        <v>643</v>
      </c>
      <c r="B87" s="5">
        <v>861090.28</v>
      </c>
      <c r="D87" s="4" t="s">
        <v>643</v>
      </c>
      <c r="E87" s="5">
        <v>861090.28</v>
      </c>
    </row>
    <row r="88" spans="1:5" x14ac:dyDescent="0.2">
      <c r="A88" s="4" t="s">
        <v>121</v>
      </c>
      <c r="B88" s="5">
        <v>720450.22</v>
      </c>
      <c r="D88" s="4" t="s">
        <v>121</v>
      </c>
      <c r="E88" s="5">
        <v>720450.22</v>
      </c>
    </row>
    <row r="89" spans="1:5" x14ac:dyDescent="0.2">
      <c r="A89" s="4" t="s">
        <v>788</v>
      </c>
      <c r="B89" s="5">
        <v>258775.02000000002</v>
      </c>
      <c r="D89" s="4" t="s">
        <v>788</v>
      </c>
      <c r="E89" s="5">
        <v>258775.02000000002</v>
      </c>
    </row>
    <row r="90" spans="1:5" x14ac:dyDescent="0.2">
      <c r="A90" s="4" t="s">
        <v>318</v>
      </c>
      <c r="B90" s="5">
        <v>3355698.6300000004</v>
      </c>
      <c r="D90" s="4" t="s">
        <v>318</v>
      </c>
      <c r="E90" s="5">
        <v>3355698.6300000004</v>
      </c>
    </row>
    <row r="91" spans="1:5" x14ac:dyDescent="0.2">
      <c r="A91" s="4" t="s">
        <v>316</v>
      </c>
      <c r="B91" s="5">
        <v>2645558.19</v>
      </c>
      <c r="D91" s="4" t="s">
        <v>316</v>
      </c>
      <c r="E91" s="5">
        <v>2645558.19</v>
      </c>
    </row>
    <row r="92" spans="1:5" x14ac:dyDescent="0.2">
      <c r="A92" s="4" t="s">
        <v>184</v>
      </c>
      <c r="B92" s="5">
        <v>1691664.6</v>
      </c>
      <c r="D92" s="4" t="s">
        <v>184</v>
      </c>
      <c r="E92" s="5">
        <v>1691664.6</v>
      </c>
    </row>
    <row r="93" spans="1:5" x14ac:dyDescent="0.2">
      <c r="A93" s="4" t="s">
        <v>18</v>
      </c>
      <c r="B93" s="5">
        <v>2379866.98</v>
      </c>
      <c r="D93" s="4" t="s">
        <v>18</v>
      </c>
      <c r="E93" s="5">
        <v>2379866.98</v>
      </c>
    </row>
    <row r="94" spans="1:5" x14ac:dyDescent="0.2">
      <c r="A94" s="4" t="s">
        <v>422</v>
      </c>
      <c r="B94" s="5">
        <v>2307103.79</v>
      </c>
      <c r="D94" s="4" t="s">
        <v>422</v>
      </c>
      <c r="E94" s="5">
        <v>2307103.79</v>
      </c>
    </row>
    <row r="95" spans="1:5" x14ac:dyDescent="0.2">
      <c r="A95" s="4" t="s">
        <v>298</v>
      </c>
      <c r="B95" s="5">
        <v>2198682.58</v>
      </c>
      <c r="D95" s="4" t="s">
        <v>298</v>
      </c>
      <c r="E95" s="5">
        <v>2198682.58</v>
      </c>
    </row>
    <row r="96" spans="1:5" x14ac:dyDescent="0.2">
      <c r="A96" s="4" t="s">
        <v>168</v>
      </c>
      <c r="B96" s="5">
        <v>3724591.5500000003</v>
      </c>
      <c r="D96" s="4" t="s">
        <v>168</v>
      </c>
      <c r="E96" s="5">
        <v>3724591.5500000003</v>
      </c>
    </row>
    <row r="97" spans="1:5" x14ac:dyDescent="0.2">
      <c r="A97" s="4" t="s">
        <v>265</v>
      </c>
      <c r="B97" s="5">
        <v>595624.61</v>
      </c>
      <c r="D97" s="4" t="s">
        <v>265</v>
      </c>
      <c r="E97" s="5">
        <v>595624.61</v>
      </c>
    </row>
    <row r="98" spans="1:5" x14ac:dyDescent="0.2">
      <c r="A98" s="4" t="s">
        <v>137</v>
      </c>
      <c r="B98" s="5">
        <v>1552713.6700000002</v>
      </c>
      <c r="D98" s="4" t="s">
        <v>137</v>
      </c>
      <c r="E98" s="5">
        <v>1552713.6700000002</v>
      </c>
    </row>
    <row r="99" spans="1:5" x14ac:dyDescent="0.2">
      <c r="A99" s="4" t="s">
        <v>223</v>
      </c>
      <c r="B99" s="5">
        <v>3643128.93</v>
      </c>
      <c r="D99" s="4" t="s">
        <v>223</v>
      </c>
      <c r="E99" s="5">
        <v>3643128.93</v>
      </c>
    </row>
    <row r="100" spans="1:5" x14ac:dyDescent="0.2">
      <c r="A100" s="4" t="s">
        <v>139</v>
      </c>
      <c r="B100" s="5">
        <v>4715338.84</v>
      </c>
      <c r="D100" s="4" t="s">
        <v>139</v>
      </c>
      <c r="E100" s="5">
        <v>4715338.84</v>
      </c>
    </row>
    <row r="101" spans="1:5" x14ac:dyDescent="0.2">
      <c r="A101" s="4" t="s">
        <v>63</v>
      </c>
      <c r="B101" s="5">
        <v>3059713.8299999996</v>
      </c>
      <c r="D101" s="4" t="s">
        <v>63</v>
      </c>
      <c r="E101" s="5">
        <v>3059713.8299999996</v>
      </c>
    </row>
    <row r="102" spans="1:5" x14ac:dyDescent="0.2">
      <c r="A102" s="4" t="s">
        <v>159</v>
      </c>
      <c r="B102" s="5">
        <v>2820003</v>
      </c>
      <c r="D102" s="4" t="s">
        <v>159</v>
      </c>
      <c r="E102" s="5">
        <v>2820003</v>
      </c>
    </row>
    <row r="103" spans="1:5" x14ac:dyDescent="0.2">
      <c r="A103" s="4" t="s">
        <v>471</v>
      </c>
      <c r="B103" s="5">
        <v>1483806.58</v>
      </c>
      <c r="D103" s="4" t="s">
        <v>471</v>
      </c>
      <c r="E103" s="5">
        <v>1483806.58</v>
      </c>
    </row>
    <row r="104" spans="1:5" x14ac:dyDescent="0.2">
      <c r="A104" s="4" t="s">
        <v>243</v>
      </c>
      <c r="B104" s="5">
        <v>878761.87000000011</v>
      </c>
      <c r="D104" s="4" t="s">
        <v>243</v>
      </c>
      <c r="E104" s="5">
        <v>878761.87000000011</v>
      </c>
    </row>
    <row r="105" spans="1:5" x14ac:dyDescent="0.2">
      <c r="A105" s="4" t="s">
        <v>518</v>
      </c>
      <c r="B105" s="5">
        <v>1004562.06</v>
      </c>
      <c r="D105" s="4" t="s">
        <v>518</v>
      </c>
      <c r="E105" s="5">
        <v>1004562.06</v>
      </c>
    </row>
    <row r="106" spans="1:5" x14ac:dyDescent="0.2">
      <c r="A106" s="4" t="s">
        <v>93</v>
      </c>
      <c r="B106" s="5">
        <v>2048477.15</v>
      </c>
      <c r="D106" s="4" t="s">
        <v>93</v>
      </c>
      <c r="E106" s="5">
        <v>2048477.15</v>
      </c>
    </row>
    <row r="107" spans="1:5" x14ac:dyDescent="0.2">
      <c r="A107" s="4" t="s">
        <v>332</v>
      </c>
      <c r="B107" s="5">
        <v>931029.76</v>
      </c>
      <c r="D107" s="4" t="s">
        <v>332</v>
      </c>
      <c r="E107" s="5">
        <v>931029.76</v>
      </c>
    </row>
    <row r="108" spans="1:5" x14ac:dyDescent="0.2">
      <c r="A108" s="4" t="s">
        <v>306</v>
      </c>
      <c r="B108" s="5">
        <v>3282827.5400000005</v>
      </c>
      <c r="D108" s="4" t="s">
        <v>306</v>
      </c>
      <c r="E108" s="5">
        <v>3282827.5400000005</v>
      </c>
    </row>
    <row r="109" spans="1:5" x14ac:dyDescent="0.2">
      <c r="A109" s="4" t="s">
        <v>584</v>
      </c>
      <c r="B109" s="5">
        <v>1993431.83</v>
      </c>
      <c r="D109" s="4" t="s">
        <v>584</v>
      </c>
      <c r="E109" s="5">
        <v>1993431.83</v>
      </c>
    </row>
    <row r="110" spans="1:5" x14ac:dyDescent="0.2">
      <c r="A110" s="4" t="s">
        <v>84</v>
      </c>
      <c r="B110" s="5">
        <v>2606368.89</v>
      </c>
      <c r="D110" s="4" t="s">
        <v>84</v>
      </c>
      <c r="E110" s="5">
        <v>2606368.89</v>
      </c>
    </row>
    <row r="111" spans="1:5" x14ac:dyDescent="0.2">
      <c r="A111" s="4" t="s">
        <v>45</v>
      </c>
      <c r="B111" s="5">
        <v>1454715.8</v>
      </c>
      <c r="D111" s="4" t="s">
        <v>45</v>
      </c>
      <c r="E111" s="5">
        <v>1454715.8</v>
      </c>
    </row>
    <row r="112" spans="1:5" x14ac:dyDescent="0.2">
      <c r="A112" s="4" t="s">
        <v>95</v>
      </c>
      <c r="B112" s="5">
        <v>2734904.5700000003</v>
      </c>
      <c r="D112" s="4" t="s">
        <v>95</v>
      </c>
      <c r="E112" s="5">
        <v>2734904.5700000003</v>
      </c>
    </row>
    <row r="113" spans="1:5" x14ac:dyDescent="0.2">
      <c r="A113" s="4" t="s">
        <v>382</v>
      </c>
      <c r="B113" s="5">
        <v>2129518.9200000004</v>
      </c>
      <c r="D113" s="4" t="s">
        <v>382</v>
      </c>
      <c r="E113" s="5">
        <v>2129518.9200000004</v>
      </c>
    </row>
    <row r="114" spans="1:5" x14ac:dyDescent="0.2">
      <c r="A114" s="4" t="s">
        <v>370</v>
      </c>
      <c r="B114" s="5">
        <v>1425860.68</v>
      </c>
      <c r="D114" s="4" t="s">
        <v>370</v>
      </c>
      <c r="E114" s="5">
        <v>1425860.68</v>
      </c>
    </row>
    <row r="115" spans="1:5" x14ac:dyDescent="0.2">
      <c r="A115" s="4" t="s">
        <v>273</v>
      </c>
      <c r="B115" s="5">
        <v>2120982.96</v>
      </c>
      <c r="D115" s="4" t="s">
        <v>273</v>
      </c>
      <c r="E115" s="5">
        <v>2120982.96</v>
      </c>
    </row>
    <row r="116" spans="1:5" x14ac:dyDescent="0.2">
      <c r="A116" s="4" t="s">
        <v>374</v>
      </c>
      <c r="B116" s="5">
        <v>491017.69</v>
      </c>
      <c r="D116" s="4" t="s">
        <v>374</v>
      </c>
      <c r="E116" s="5">
        <v>491017.69</v>
      </c>
    </row>
    <row r="117" spans="1:5" x14ac:dyDescent="0.2">
      <c r="A117" s="4" t="s">
        <v>145</v>
      </c>
      <c r="B117" s="5">
        <v>1022269.6299999999</v>
      </c>
      <c r="D117" s="4" t="s">
        <v>145</v>
      </c>
      <c r="E117" s="5">
        <v>1022269.6299999999</v>
      </c>
    </row>
    <row r="118" spans="1:5" x14ac:dyDescent="0.2">
      <c r="A118" s="4" t="s">
        <v>757</v>
      </c>
      <c r="B118" s="5">
        <v>2630556.0299999998</v>
      </c>
      <c r="D118" s="4" t="s">
        <v>757</v>
      </c>
      <c r="E118" s="5">
        <v>2630556.0299999998</v>
      </c>
    </row>
    <row r="119" spans="1:5" x14ac:dyDescent="0.2">
      <c r="A119" s="4" t="s">
        <v>520</v>
      </c>
      <c r="B119" s="5">
        <v>2603861.11</v>
      </c>
      <c r="D119" s="4" t="s">
        <v>520</v>
      </c>
      <c r="E119" s="5">
        <v>2603861.11</v>
      </c>
    </row>
    <row r="120" spans="1:5" x14ac:dyDescent="0.2">
      <c r="A120" s="4" t="s">
        <v>294</v>
      </c>
      <c r="B120" s="5">
        <v>500649.79</v>
      </c>
      <c r="D120" s="4" t="s">
        <v>294</v>
      </c>
      <c r="E120" s="5">
        <v>500649.79</v>
      </c>
    </row>
    <row r="121" spans="1:5" x14ac:dyDescent="0.2">
      <c r="A121" s="4" t="s">
        <v>162</v>
      </c>
      <c r="B121" s="5">
        <v>4038322.8000000003</v>
      </c>
      <c r="D121" s="4" t="s">
        <v>162</v>
      </c>
      <c r="E121" s="5">
        <v>4038322.8000000003</v>
      </c>
    </row>
    <row r="122" spans="1:5" x14ac:dyDescent="0.2">
      <c r="A122" s="4" t="s">
        <v>334</v>
      </c>
      <c r="B122" s="5">
        <v>784072.25</v>
      </c>
      <c r="D122" s="4" t="s">
        <v>334</v>
      </c>
      <c r="E122" s="5">
        <v>784072.25</v>
      </c>
    </row>
    <row r="123" spans="1:5" x14ac:dyDescent="0.2">
      <c r="A123" s="4" t="s">
        <v>446</v>
      </c>
      <c r="B123" s="5">
        <v>1894667.46</v>
      </c>
      <c r="D123" s="4" t="s">
        <v>446</v>
      </c>
      <c r="E123" s="5">
        <v>1894667.46</v>
      </c>
    </row>
    <row r="124" spans="1:5" x14ac:dyDescent="0.2">
      <c r="A124" s="4" t="s">
        <v>279</v>
      </c>
      <c r="B124" s="5">
        <v>2649519.2299999995</v>
      </c>
      <c r="D124" s="4" t="s">
        <v>279</v>
      </c>
      <c r="E124" s="5">
        <v>2649519.2299999995</v>
      </c>
    </row>
    <row r="125" spans="1:5" x14ac:dyDescent="0.2">
      <c r="A125" s="4" t="s">
        <v>281</v>
      </c>
      <c r="B125" s="5">
        <v>1753556.87</v>
      </c>
      <c r="D125" s="4" t="s">
        <v>281</v>
      </c>
      <c r="E125" s="5">
        <v>1753556.87</v>
      </c>
    </row>
    <row r="126" spans="1:5" x14ac:dyDescent="0.2">
      <c r="A126" s="4" t="s">
        <v>558</v>
      </c>
      <c r="B126" s="5">
        <v>1645731.4100000001</v>
      </c>
      <c r="D126" s="4" t="s">
        <v>558</v>
      </c>
      <c r="E126" s="5">
        <v>1645731.4100000001</v>
      </c>
    </row>
    <row r="127" spans="1:5" x14ac:dyDescent="0.2">
      <c r="A127" s="4" t="s">
        <v>400</v>
      </c>
      <c r="B127" s="5">
        <v>2173348.6</v>
      </c>
      <c r="D127" s="4" t="s">
        <v>400</v>
      </c>
      <c r="E127" s="5">
        <v>2173348.6</v>
      </c>
    </row>
    <row r="128" spans="1:5" x14ac:dyDescent="0.2">
      <c r="A128" s="4" t="s">
        <v>150</v>
      </c>
      <c r="B128" s="5">
        <v>4103718.6499999994</v>
      </c>
      <c r="D128" s="4" t="s">
        <v>150</v>
      </c>
      <c r="E128" s="5">
        <v>4103718.6499999994</v>
      </c>
    </row>
    <row r="129" spans="1:5" x14ac:dyDescent="0.2">
      <c r="A129" s="4" t="s">
        <v>379</v>
      </c>
      <c r="B129" s="5">
        <v>6085514.2799999993</v>
      </c>
      <c r="D129" s="4" t="s">
        <v>379</v>
      </c>
      <c r="E129" s="5">
        <v>6085514.2799999993</v>
      </c>
    </row>
    <row r="130" spans="1:5" x14ac:dyDescent="0.2">
      <c r="A130" s="4" t="s">
        <v>200</v>
      </c>
      <c r="B130" s="5">
        <v>932948.45</v>
      </c>
      <c r="D130" s="4" t="s">
        <v>200</v>
      </c>
      <c r="E130" s="5">
        <v>932948.45</v>
      </c>
    </row>
    <row r="131" spans="1:5" x14ac:dyDescent="0.2">
      <c r="A131" s="4" t="s">
        <v>271</v>
      </c>
      <c r="B131" s="5">
        <v>3328726.57</v>
      </c>
      <c r="D131" s="4" t="s">
        <v>271</v>
      </c>
      <c r="E131" s="5">
        <v>3328726.57</v>
      </c>
    </row>
    <row r="132" spans="1:5" x14ac:dyDescent="0.2">
      <c r="A132" s="4" t="s">
        <v>148</v>
      </c>
      <c r="B132" s="5">
        <v>3793688.43</v>
      </c>
      <c r="D132" s="4" t="s">
        <v>148</v>
      </c>
      <c r="E132" s="5">
        <v>3793688.43</v>
      </c>
    </row>
    <row r="133" spans="1:5" x14ac:dyDescent="0.2">
      <c r="A133" s="4" t="s">
        <v>174</v>
      </c>
      <c r="B133" s="5">
        <v>3888936.29</v>
      </c>
      <c r="D133" s="4" t="s">
        <v>174</v>
      </c>
      <c r="E133" s="5">
        <v>3888936.29</v>
      </c>
    </row>
    <row r="134" spans="1:5" x14ac:dyDescent="0.2">
      <c r="A134" s="4" t="s">
        <v>300</v>
      </c>
      <c r="B134" s="5">
        <v>1005205.72</v>
      </c>
      <c r="D134" s="4" t="s">
        <v>300</v>
      </c>
      <c r="E134" s="5">
        <v>1005205.72</v>
      </c>
    </row>
    <row r="135" spans="1:5" x14ac:dyDescent="0.2">
      <c r="A135" s="4" t="s">
        <v>157</v>
      </c>
      <c r="B135" s="5">
        <v>4118505.5699999994</v>
      </c>
      <c r="D135" s="4" t="s">
        <v>157</v>
      </c>
      <c r="E135" s="5">
        <v>4118505.5699999994</v>
      </c>
    </row>
    <row r="136" spans="1:5" x14ac:dyDescent="0.2">
      <c r="A136" s="4" t="s">
        <v>412</v>
      </c>
      <c r="B136" s="5">
        <v>1129385.71</v>
      </c>
      <c r="D136" s="4" t="s">
        <v>412</v>
      </c>
      <c r="E136" s="5">
        <v>1129385.71</v>
      </c>
    </row>
    <row r="137" spans="1:5" x14ac:dyDescent="0.2">
      <c r="A137" s="4" t="s">
        <v>191</v>
      </c>
      <c r="B137" s="5">
        <v>1205530.93</v>
      </c>
      <c r="D137" s="4" t="s">
        <v>191</v>
      </c>
      <c r="E137" s="5">
        <v>1205530.93</v>
      </c>
    </row>
    <row r="138" spans="1:5" x14ac:dyDescent="0.2">
      <c r="A138" s="4" t="s">
        <v>629</v>
      </c>
      <c r="B138" s="5">
        <v>1478289.3900000001</v>
      </c>
      <c r="D138" s="4" t="s">
        <v>629</v>
      </c>
      <c r="E138" s="5">
        <v>1478289.3900000001</v>
      </c>
    </row>
    <row r="139" spans="1:5" x14ac:dyDescent="0.2">
      <c r="A139" s="4" t="s">
        <v>261</v>
      </c>
      <c r="B139" s="5">
        <v>2105226.4699999997</v>
      </c>
      <c r="D139" s="4" t="s">
        <v>261</v>
      </c>
      <c r="E139" s="5">
        <v>2105226.4699999997</v>
      </c>
    </row>
    <row r="140" spans="1:5" x14ac:dyDescent="0.2">
      <c r="A140" s="4" t="s">
        <v>967</v>
      </c>
      <c r="B140" s="5">
        <v>334103.09000000003</v>
      </c>
      <c r="D140" s="4" t="s">
        <v>967</v>
      </c>
      <c r="E140" s="5">
        <v>334103.09000000003</v>
      </c>
    </row>
    <row r="141" spans="1:5" x14ac:dyDescent="0.2">
      <c r="A141" s="4" t="s">
        <v>522</v>
      </c>
      <c r="B141" s="5">
        <v>987083.72</v>
      </c>
      <c r="D141" s="4" t="s">
        <v>522</v>
      </c>
      <c r="E141" s="5">
        <v>987083.72</v>
      </c>
    </row>
    <row r="142" spans="1:5" x14ac:dyDescent="0.2">
      <c r="A142" s="4" t="s">
        <v>736</v>
      </c>
      <c r="B142" s="5">
        <v>561437.23</v>
      </c>
      <c r="D142" s="4" t="s">
        <v>736</v>
      </c>
      <c r="E142" s="5">
        <v>561437.23</v>
      </c>
    </row>
    <row r="143" spans="1:5" x14ac:dyDescent="0.2">
      <c r="A143" s="4" t="s">
        <v>578</v>
      </c>
      <c r="B143" s="5">
        <v>2531047.8000000003</v>
      </c>
      <c r="D143" s="4" t="s">
        <v>578</v>
      </c>
      <c r="E143" s="5">
        <v>2531047.8000000003</v>
      </c>
    </row>
    <row r="144" spans="1:5" x14ac:dyDescent="0.2">
      <c r="A144" s="4" t="s">
        <v>508</v>
      </c>
      <c r="B144" s="5">
        <v>1493939.05</v>
      </c>
      <c r="D144" s="4" t="s">
        <v>508</v>
      </c>
      <c r="E144" s="5">
        <v>1493939.05</v>
      </c>
    </row>
    <row r="145" spans="1:5" x14ac:dyDescent="0.2">
      <c r="A145" s="4" t="s">
        <v>75</v>
      </c>
      <c r="B145" s="5">
        <v>2237729.2999999998</v>
      </c>
      <c r="D145" s="4" t="s">
        <v>75</v>
      </c>
      <c r="E145" s="5">
        <v>2237729.2999999998</v>
      </c>
    </row>
    <row r="146" spans="1:5" x14ac:dyDescent="0.2">
      <c r="A146" s="4" t="s">
        <v>283</v>
      </c>
      <c r="B146" s="5">
        <v>2281168.0900000003</v>
      </c>
      <c r="D146" s="4" t="s">
        <v>283</v>
      </c>
      <c r="E146" s="5">
        <v>2281168.0900000003</v>
      </c>
    </row>
    <row r="147" spans="1:5" x14ac:dyDescent="0.2">
      <c r="A147" s="4" t="s">
        <v>414</v>
      </c>
      <c r="B147" s="5">
        <v>1533276.65</v>
      </c>
      <c r="D147" s="4" t="s">
        <v>414</v>
      </c>
      <c r="E147" s="5">
        <v>1533276.65</v>
      </c>
    </row>
    <row r="148" spans="1:5" x14ac:dyDescent="0.2">
      <c r="A148" s="4" t="s">
        <v>989</v>
      </c>
      <c r="B148" s="5">
        <v>1695225.1800000002</v>
      </c>
      <c r="D148" s="4" t="s">
        <v>989</v>
      </c>
      <c r="E148" s="5">
        <v>1695225.1800000002</v>
      </c>
    </row>
    <row r="149" spans="1:5" x14ac:dyDescent="0.2">
      <c r="A149" s="4" t="s">
        <v>538</v>
      </c>
      <c r="B149" s="5">
        <v>1590678.98</v>
      </c>
      <c r="D149" s="4" t="s">
        <v>538</v>
      </c>
      <c r="E149" s="5">
        <v>1590678.98</v>
      </c>
    </row>
    <row r="150" spans="1:5" x14ac:dyDescent="0.2">
      <c r="A150" s="4" t="s">
        <v>361</v>
      </c>
      <c r="B150" s="5">
        <v>1941878.62</v>
      </c>
      <c r="D150" s="4" t="s">
        <v>361</v>
      </c>
      <c r="E150" s="5">
        <v>1941878.62</v>
      </c>
    </row>
    <row r="151" spans="1:5" x14ac:dyDescent="0.2">
      <c r="A151" s="4" t="s">
        <v>403</v>
      </c>
      <c r="B151" s="5">
        <v>2022225.33</v>
      </c>
      <c r="D151" s="4" t="s">
        <v>403</v>
      </c>
      <c r="E151" s="5">
        <v>2022225.33</v>
      </c>
    </row>
    <row r="152" spans="1:5" x14ac:dyDescent="0.2">
      <c r="A152" s="4" t="s">
        <v>338</v>
      </c>
      <c r="B152" s="5">
        <v>1956795.3900000001</v>
      </c>
      <c r="D152" s="4" t="s">
        <v>338</v>
      </c>
      <c r="E152" s="5">
        <v>1956795.3900000001</v>
      </c>
    </row>
    <row r="153" spans="1:5" x14ac:dyDescent="0.2">
      <c r="A153" s="4" t="s">
        <v>232</v>
      </c>
      <c r="B153" s="5">
        <v>1979145.03</v>
      </c>
      <c r="D153" s="4" t="s">
        <v>232</v>
      </c>
      <c r="E153" s="5">
        <v>1979145.03</v>
      </c>
    </row>
    <row r="154" spans="1:5" x14ac:dyDescent="0.2">
      <c r="A154" s="4" t="s">
        <v>252</v>
      </c>
      <c r="B154" s="5">
        <v>2949715.94</v>
      </c>
      <c r="D154" s="4" t="s">
        <v>252</v>
      </c>
      <c r="E154" s="5">
        <v>2949715.94</v>
      </c>
    </row>
    <row r="155" spans="1:5" x14ac:dyDescent="0.2">
      <c r="A155" s="4" t="s">
        <v>187</v>
      </c>
      <c r="B155" s="5">
        <v>629216.12</v>
      </c>
      <c r="D155" s="4" t="s">
        <v>187</v>
      </c>
      <c r="E155" s="5">
        <v>629216.12</v>
      </c>
    </row>
    <row r="156" spans="1:5" x14ac:dyDescent="0.2">
      <c r="A156" s="4" t="s">
        <v>176</v>
      </c>
      <c r="B156" s="5">
        <v>3515378.3800000008</v>
      </c>
      <c r="D156" s="4" t="s">
        <v>176</v>
      </c>
      <c r="E156" s="5">
        <v>3515378.3800000008</v>
      </c>
    </row>
    <row r="157" spans="1:5" x14ac:dyDescent="0.2">
      <c r="A157" s="4" t="s">
        <v>385</v>
      </c>
      <c r="B157" s="5">
        <v>2265165.0500000003</v>
      </c>
      <c r="D157" s="4" t="s">
        <v>385</v>
      </c>
      <c r="E157" s="5">
        <v>2265165.0500000003</v>
      </c>
    </row>
    <row r="158" spans="1:5" x14ac:dyDescent="0.2">
      <c r="A158" s="4" t="s">
        <v>834</v>
      </c>
      <c r="B158" s="5">
        <v>2304540.75</v>
      </c>
      <c r="D158" s="4" t="s">
        <v>834</v>
      </c>
      <c r="E158" s="5">
        <v>2304540.75</v>
      </c>
    </row>
    <row r="159" spans="1:5" x14ac:dyDescent="0.2">
      <c r="A159" s="4" t="s">
        <v>61</v>
      </c>
      <c r="B159" s="5">
        <v>3260863.69</v>
      </c>
      <c r="D159" s="4" t="s">
        <v>61</v>
      </c>
      <c r="E159" s="5">
        <v>3260863.69</v>
      </c>
    </row>
    <row r="160" spans="1:5" x14ac:dyDescent="0.2">
      <c r="A160" s="4" t="s">
        <v>105</v>
      </c>
      <c r="B160" s="5">
        <v>3174509.5</v>
      </c>
      <c r="D160" s="4" t="s">
        <v>105</v>
      </c>
      <c r="E160" s="5">
        <v>3174509.5</v>
      </c>
    </row>
    <row r="161" spans="1:5" x14ac:dyDescent="0.2">
      <c r="A161" s="4" t="s">
        <v>109</v>
      </c>
      <c r="B161" s="5">
        <v>3965705.6799999997</v>
      </c>
      <c r="D161" s="4" t="s">
        <v>109</v>
      </c>
      <c r="E161" s="5">
        <v>3965705.6799999997</v>
      </c>
    </row>
    <row r="162" spans="1:5" x14ac:dyDescent="0.2">
      <c r="A162" s="4" t="s">
        <v>398</v>
      </c>
      <c r="B162" s="5">
        <v>2131465.71</v>
      </c>
      <c r="D162" s="4" t="s">
        <v>398</v>
      </c>
      <c r="E162" s="5">
        <v>2131465.71</v>
      </c>
    </row>
    <row r="163" spans="1:5" x14ac:dyDescent="0.2">
      <c r="A163" s="4" t="s">
        <v>667</v>
      </c>
      <c r="B163" s="5">
        <v>1366544.6900000002</v>
      </c>
      <c r="D163" s="4" t="s">
        <v>667</v>
      </c>
      <c r="E163" s="5">
        <v>1366544.6900000002</v>
      </c>
    </row>
    <row r="164" spans="1:5" x14ac:dyDescent="0.2">
      <c r="A164" s="4" t="s">
        <v>245</v>
      </c>
      <c r="B164" s="5">
        <v>1313724.19</v>
      </c>
      <c r="D164" s="4" t="s">
        <v>245</v>
      </c>
      <c r="E164" s="5">
        <v>1313724.19</v>
      </c>
    </row>
    <row r="165" spans="1:5" x14ac:dyDescent="0.2">
      <c r="A165" s="4" t="s">
        <v>495</v>
      </c>
      <c r="B165" s="5">
        <v>1216722.53</v>
      </c>
      <c r="D165" s="4" t="s">
        <v>495</v>
      </c>
      <c r="E165" s="5">
        <v>1216722.53</v>
      </c>
    </row>
    <row r="166" spans="1:5" x14ac:dyDescent="0.2">
      <c r="A166" s="4" t="s">
        <v>155</v>
      </c>
      <c r="B166" s="5">
        <v>1792464.48</v>
      </c>
      <c r="D166" s="4" t="s">
        <v>155</v>
      </c>
      <c r="E166" s="5">
        <v>1792464.48</v>
      </c>
    </row>
    <row r="167" spans="1:5" x14ac:dyDescent="0.2">
      <c r="A167" s="4" t="s">
        <v>437</v>
      </c>
      <c r="B167" s="5">
        <v>1347710.5</v>
      </c>
      <c r="D167" s="4" t="s">
        <v>437</v>
      </c>
      <c r="E167" s="5">
        <v>1347710.5</v>
      </c>
    </row>
    <row r="168" spans="1:5" x14ac:dyDescent="0.2">
      <c r="A168" s="4" t="s">
        <v>489</v>
      </c>
      <c r="B168" s="5">
        <v>3499660.0999999996</v>
      </c>
      <c r="D168" s="4" t="s">
        <v>489</v>
      </c>
      <c r="E168" s="5">
        <v>3499660.0999999996</v>
      </c>
    </row>
    <row r="169" spans="1:5" x14ac:dyDescent="0.2">
      <c r="A169" s="4" t="s">
        <v>1097</v>
      </c>
      <c r="B169" s="5">
        <v>777887.8600000001</v>
      </c>
      <c r="D169" s="4" t="s">
        <v>1097</v>
      </c>
      <c r="E169" s="5">
        <v>777887.8600000001</v>
      </c>
    </row>
    <row r="170" spans="1:5" x14ac:dyDescent="0.2">
      <c r="A170" s="4" t="s">
        <v>54</v>
      </c>
      <c r="B170" s="5">
        <v>797010.01</v>
      </c>
      <c r="D170" s="4" t="s">
        <v>54</v>
      </c>
      <c r="E170" s="5">
        <v>797010.01</v>
      </c>
    </row>
    <row r="171" spans="1:5" x14ac:dyDescent="0.2">
      <c r="A171" s="4" t="s">
        <v>204</v>
      </c>
      <c r="B171" s="5">
        <v>2346085.0099999998</v>
      </c>
      <c r="D171" s="4" t="s">
        <v>204</v>
      </c>
      <c r="E171" s="5">
        <v>2346085.0099999998</v>
      </c>
    </row>
    <row r="172" spans="1:5" x14ac:dyDescent="0.2">
      <c r="A172" s="4" t="s">
        <v>107</v>
      </c>
      <c r="B172" s="5">
        <v>1482904.5699999998</v>
      </c>
      <c r="D172" s="4" t="s">
        <v>107</v>
      </c>
      <c r="E172" s="5">
        <v>1482904.5699999998</v>
      </c>
    </row>
    <row r="173" spans="1:5" x14ac:dyDescent="0.2">
      <c r="A173" s="4" t="s">
        <v>180</v>
      </c>
      <c r="B173" s="5">
        <v>2388123.8600000003</v>
      </c>
      <c r="D173" s="4" t="s">
        <v>180</v>
      </c>
      <c r="E173" s="5">
        <v>2388123.8600000003</v>
      </c>
    </row>
    <row r="174" spans="1:5" x14ac:dyDescent="0.2">
      <c r="A174" s="4" t="s">
        <v>116</v>
      </c>
      <c r="B174" s="5">
        <v>3202101.61</v>
      </c>
      <c r="D174" s="4" t="s">
        <v>116</v>
      </c>
      <c r="E174" s="5">
        <v>3202101.61</v>
      </c>
    </row>
    <row r="175" spans="1:5" x14ac:dyDescent="0.2">
      <c r="A175" s="4" t="s">
        <v>582</v>
      </c>
      <c r="B175" s="5">
        <v>1430879.38</v>
      </c>
      <c r="D175" s="4" t="s">
        <v>582</v>
      </c>
      <c r="E175" s="5">
        <v>1430879.38</v>
      </c>
    </row>
    <row r="176" spans="1:5" x14ac:dyDescent="0.2">
      <c r="A176" s="4" t="s">
        <v>210</v>
      </c>
      <c r="B176" s="5">
        <v>1861222.2</v>
      </c>
      <c r="D176" s="4" t="s">
        <v>210</v>
      </c>
      <c r="E176" s="5">
        <v>1861222.2</v>
      </c>
    </row>
    <row r="177" spans="1:5" x14ac:dyDescent="0.2">
      <c r="A177" s="4" t="s">
        <v>427</v>
      </c>
      <c r="B177" s="5">
        <v>970244.28</v>
      </c>
      <c r="D177" s="4" t="s">
        <v>427</v>
      </c>
      <c r="E177" s="5">
        <v>970244.28</v>
      </c>
    </row>
    <row r="178" spans="1:5" x14ac:dyDescent="0.2">
      <c r="A178" s="4" t="s">
        <v>133</v>
      </c>
      <c r="B178" s="5">
        <v>2437560.48</v>
      </c>
      <c r="D178" s="4" t="s">
        <v>133</v>
      </c>
      <c r="E178" s="5">
        <v>2437560.48</v>
      </c>
    </row>
    <row r="179" spans="1:5" x14ac:dyDescent="0.2">
      <c r="A179" s="4" t="s">
        <v>227</v>
      </c>
      <c r="B179" s="5">
        <v>1112204.8</v>
      </c>
      <c r="D179" s="4" t="s">
        <v>227</v>
      </c>
      <c r="E179" s="5">
        <v>1112204.8</v>
      </c>
    </row>
    <row r="180" spans="1:5" x14ac:dyDescent="0.2">
      <c r="A180" s="4" t="s">
        <v>178</v>
      </c>
      <c r="B180" s="5">
        <v>1992893.4900000002</v>
      </c>
      <c r="D180" s="4" t="s">
        <v>178</v>
      </c>
      <c r="E180" s="5">
        <v>1992893.4900000002</v>
      </c>
    </row>
    <row r="181" spans="1:5" x14ac:dyDescent="0.2">
      <c r="A181" s="4" t="s">
        <v>182</v>
      </c>
      <c r="B181" s="5">
        <v>2896828.53</v>
      </c>
      <c r="D181" s="4" t="s">
        <v>182</v>
      </c>
      <c r="E181" s="5">
        <v>2896828.53</v>
      </c>
    </row>
    <row r="182" spans="1:5" x14ac:dyDescent="0.2">
      <c r="A182" s="4" t="s">
        <v>141</v>
      </c>
      <c r="B182" s="5">
        <v>2449016.4699999997</v>
      </c>
      <c r="D182" s="4" t="s">
        <v>141</v>
      </c>
      <c r="E182" s="5">
        <v>2449016.4699999997</v>
      </c>
    </row>
    <row r="183" spans="1:5" x14ac:dyDescent="0.2">
      <c r="A183" s="4" t="s">
        <v>129</v>
      </c>
      <c r="B183" s="5">
        <v>4563264.0600000005</v>
      </c>
      <c r="D183" s="4" t="s">
        <v>129</v>
      </c>
      <c r="E183" s="5">
        <v>4563264.0600000005</v>
      </c>
    </row>
    <row r="184" spans="1:5" x14ac:dyDescent="0.2">
      <c r="A184" s="4" t="s">
        <v>462</v>
      </c>
      <c r="B184" s="5">
        <v>650282.65</v>
      </c>
      <c r="D184" s="4" t="s">
        <v>462</v>
      </c>
      <c r="E184" s="5">
        <v>650282.65</v>
      </c>
    </row>
    <row r="185" spans="1:5" x14ac:dyDescent="0.2">
      <c r="A185" s="4" t="s">
        <v>241</v>
      </c>
      <c r="B185" s="5">
        <v>3466171.5999999996</v>
      </c>
      <c r="D185" s="4" t="s">
        <v>241</v>
      </c>
      <c r="E185" s="5">
        <v>3466171.5999999996</v>
      </c>
    </row>
    <row r="186" spans="1:5" x14ac:dyDescent="0.2">
      <c r="A186" s="4" t="s">
        <v>450</v>
      </c>
      <c r="B186" s="5">
        <v>3677655.8299999996</v>
      </c>
      <c r="D186" s="4" t="s">
        <v>450</v>
      </c>
      <c r="E186" s="5">
        <v>3677655.8299999996</v>
      </c>
    </row>
    <row r="187" spans="1:5" x14ac:dyDescent="0.2">
      <c r="A187" s="4" t="s">
        <v>1014</v>
      </c>
      <c r="B187" s="5">
        <v>729935.2</v>
      </c>
      <c r="D187" s="4" t="s">
        <v>1014</v>
      </c>
      <c r="E187" s="5">
        <v>729935.2</v>
      </c>
    </row>
    <row r="188" spans="1:5" x14ac:dyDescent="0.2">
      <c r="A188" s="4" t="s">
        <v>276</v>
      </c>
      <c r="B188" s="5">
        <v>1543572.9100000001</v>
      </c>
      <c r="D188" s="4" t="s">
        <v>276</v>
      </c>
      <c r="E188" s="5">
        <v>1543572.9100000001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D13"/>
  <sheetViews>
    <sheetView workbookViewId="0">
      <selection activeCell="H23" sqref="H23"/>
    </sheetView>
  </sheetViews>
  <sheetFormatPr defaultRowHeight="14.25" x14ac:dyDescent="0.2"/>
  <cols>
    <col min="1" max="1" width="17.625" bestFit="1" customWidth="1"/>
    <col min="2" max="2" width="16.125" bestFit="1" customWidth="1"/>
    <col min="3" max="4" width="11.875" bestFit="1" customWidth="1"/>
  </cols>
  <sheetData>
    <row r="3" spans="1:4" x14ac:dyDescent="0.2">
      <c r="A3" s="3" t="s">
        <v>1232</v>
      </c>
      <c r="B3" s="3" t="s">
        <v>1230</v>
      </c>
    </row>
    <row r="4" spans="1:4" x14ac:dyDescent="0.2">
      <c r="A4" s="3" t="s">
        <v>1227</v>
      </c>
      <c r="B4" t="s">
        <v>21</v>
      </c>
      <c r="C4" t="s">
        <v>27</v>
      </c>
      <c r="D4" t="s">
        <v>1228</v>
      </c>
    </row>
    <row r="5" spans="1:4" x14ac:dyDescent="0.2">
      <c r="A5" s="4">
        <v>2010</v>
      </c>
      <c r="B5" s="5">
        <v>29932654.669999998</v>
      </c>
      <c r="C5" s="5">
        <v>22996915.629999995</v>
      </c>
      <c r="D5" s="5">
        <v>52929570.299999997</v>
      </c>
    </row>
    <row r="6" spans="1:4" x14ac:dyDescent="0.2">
      <c r="A6" s="4">
        <v>2011</v>
      </c>
      <c r="B6" s="5">
        <v>22277450.20999999</v>
      </c>
      <c r="C6" s="5">
        <v>21356828.220000003</v>
      </c>
      <c r="D6" s="5">
        <v>43634278.429999992</v>
      </c>
    </row>
    <row r="7" spans="1:4" x14ac:dyDescent="0.2">
      <c r="A7" s="4">
        <v>2012</v>
      </c>
      <c r="B7" s="5">
        <v>24182076.59999999</v>
      </c>
      <c r="C7" s="5">
        <v>26318037.250000004</v>
      </c>
      <c r="D7" s="5">
        <v>50500113.849999994</v>
      </c>
    </row>
    <row r="8" spans="1:4" x14ac:dyDescent="0.2">
      <c r="A8" s="4">
        <v>2013</v>
      </c>
      <c r="B8" s="5">
        <v>31551520.250000004</v>
      </c>
      <c r="C8" s="5">
        <v>22224275.580000006</v>
      </c>
      <c r="D8" s="5">
        <v>53775795.830000013</v>
      </c>
    </row>
    <row r="9" spans="1:4" x14ac:dyDescent="0.2">
      <c r="A9" s="4">
        <v>2014</v>
      </c>
      <c r="B9" s="5">
        <v>29635938.699999999</v>
      </c>
      <c r="C9" s="5">
        <v>28417560.499999993</v>
      </c>
      <c r="D9" s="5">
        <v>58053499.199999988</v>
      </c>
    </row>
    <row r="10" spans="1:4" x14ac:dyDescent="0.2">
      <c r="A10" s="4">
        <v>2015</v>
      </c>
      <c r="B10" s="5">
        <v>27191326.09999999</v>
      </c>
      <c r="C10" s="5">
        <v>25733507.460000005</v>
      </c>
      <c r="D10" s="5">
        <v>52924833.559999995</v>
      </c>
    </row>
    <row r="11" spans="1:4" x14ac:dyDescent="0.2">
      <c r="A11" s="4">
        <v>2016</v>
      </c>
      <c r="B11" s="5">
        <v>27940960.669999998</v>
      </c>
      <c r="C11" s="5">
        <v>22331828.569999997</v>
      </c>
      <c r="D11" s="5">
        <v>50272789.239999995</v>
      </c>
    </row>
    <row r="12" spans="1:4" x14ac:dyDescent="0.2">
      <c r="A12" s="4">
        <v>2017</v>
      </c>
      <c r="B12" s="5">
        <v>15175349.430000002</v>
      </c>
      <c r="C12" s="5">
        <v>13936381.720000001</v>
      </c>
      <c r="D12" s="5">
        <v>29111731.150000002</v>
      </c>
    </row>
    <row r="13" spans="1:4" x14ac:dyDescent="0.2">
      <c r="A13" s="4" t="s">
        <v>1228</v>
      </c>
      <c r="B13" s="5">
        <v>207887276.62999997</v>
      </c>
      <c r="C13" s="5">
        <v>183315334.93000001</v>
      </c>
      <c r="D13" s="5">
        <v>391202611.55999994</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6"/>
  <sheetViews>
    <sheetView workbookViewId="0">
      <selection activeCell="B4" sqref="B4"/>
    </sheetView>
  </sheetViews>
  <sheetFormatPr defaultRowHeight="14.25" x14ac:dyDescent="0.2"/>
  <cols>
    <col min="1" max="1" width="13.125" bestFit="1" customWidth="1"/>
    <col min="2" max="2" width="17.625" bestFit="1" customWidth="1"/>
  </cols>
  <sheetData>
    <row r="3" spans="1:2" x14ac:dyDescent="0.2">
      <c r="A3" s="3" t="s">
        <v>1227</v>
      </c>
      <c r="B3" t="s">
        <v>1232</v>
      </c>
    </row>
    <row r="4" spans="1:2" x14ac:dyDescent="0.2">
      <c r="A4" s="4" t="s">
        <v>21</v>
      </c>
      <c r="B4" s="5">
        <v>207887276.63000003</v>
      </c>
    </row>
    <row r="5" spans="1:2" x14ac:dyDescent="0.2">
      <c r="A5" s="4" t="s">
        <v>27</v>
      </c>
      <c r="B5" s="5">
        <v>183315334.93000001</v>
      </c>
    </row>
    <row r="6" spans="1:2" x14ac:dyDescent="0.2">
      <c r="A6" s="4" t="s">
        <v>1228</v>
      </c>
      <c r="B6" s="5">
        <v>391202611.56000006</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6"/>
  <sheetViews>
    <sheetView workbookViewId="0">
      <selection activeCell="N5" sqref="N5"/>
    </sheetView>
  </sheetViews>
  <sheetFormatPr defaultRowHeight="14.25" x14ac:dyDescent="0.2"/>
  <cols>
    <col min="1" max="1" width="13.375" bestFit="1" customWidth="1"/>
    <col min="2" max="2" width="20.875" bestFit="1" customWidth="1"/>
    <col min="3" max="3" width="17.625" bestFit="1" customWidth="1"/>
  </cols>
  <sheetData>
    <row r="3" spans="1:3" x14ac:dyDescent="0.2">
      <c r="A3" s="3" t="s">
        <v>1227</v>
      </c>
      <c r="B3" t="s">
        <v>1229</v>
      </c>
      <c r="C3" t="s">
        <v>1232</v>
      </c>
    </row>
    <row r="4" spans="1:3" x14ac:dyDescent="0.2">
      <c r="A4" s="4" t="s">
        <v>28</v>
      </c>
      <c r="B4" s="5">
        <v>111459843.03999999</v>
      </c>
      <c r="C4" s="5">
        <v>41854201.479999997</v>
      </c>
    </row>
    <row r="5" spans="1:3" x14ac:dyDescent="0.2">
      <c r="A5" s="4" t="s">
        <v>71</v>
      </c>
      <c r="B5" s="5">
        <v>23957742.249999996</v>
      </c>
      <c r="C5" s="5">
        <v>7906812.2999999989</v>
      </c>
    </row>
    <row r="6" spans="1:3" x14ac:dyDescent="0.2">
      <c r="A6" s="4" t="s">
        <v>33</v>
      </c>
      <c r="B6" s="5">
        <v>79759969.299999997</v>
      </c>
      <c r="C6" s="5">
        <v>34350683.910000011</v>
      </c>
    </row>
    <row r="7" spans="1:3" x14ac:dyDescent="0.2">
      <c r="A7" s="4" t="s">
        <v>46</v>
      </c>
      <c r="B7" s="5">
        <v>41306310.079999998</v>
      </c>
      <c r="C7" s="5">
        <v>27759291.839999992</v>
      </c>
    </row>
    <row r="8" spans="1:3" x14ac:dyDescent="0.2">
      <c r="A8" s="4" t="s">
        <v>19</v>
      </c>
      <c r="B8" s="5">
        <v>186278678.40000004</v>
      </c>
      <c r="C8" s="5">
        <v>74081138.640000015</v>
      </c>
    </row>
    <row r="9" spans="1:3" x14ac:dyDescent="0.2">
      <c r="A9" s="4" t="s">
        <v>37</v>
      </c>
      <c r="B9" s="5">
        <v>3313316.2500000009</v>
      </c>
      <c r="C9" s="5">
        <v>855851.24999999988</v>
      </c>
    </row>
    <row r="10" spans="1:3" x14ac:dyDescent="0.2">
      <c r="A10" s="4" t="s">
        <v>59</v>
      </c>
      <c r="B10" s="5">
        <v>247922823.83999991</v>
      </c>
      <c r="C10" s="5">
        <v>61484504.159999996</v>
      </c>
    </row>
    <row r="11" spans="1:3" x14ac:dyDescent="0.2">
      <c r="A11" s="4" t="s">
        <v>91</v>
      </c>
      <c r="B11" s="5">
        <v>172095259.35000005</v>
      </c>
      <c r="C11" s="5">
        <v>23332738.000000004</v>
      </c>
    </row>
    <row r="12" spans="1:3" x14ac:dyDescent="0.2">
      <c r="A12" s="4" t="s">
        <v>68</v>
      </c>
      <c r="B12" s="5">
        <v>289451123.21999997</v>
      </c>
      <c r="C12" s="5">
        <v>56115852.5</v>
      </c>
    </row>
    <row r="13" spans="1:3" x14ac:dyDescent="0.2">
      <c r="A13" s="4" t="s">
        <v>82</v>
      </c>
      <c r="B13" s="5">
        <v>38880922.520000003</v>
      </c>
      <c r="C13" s="5">
        <v>11921643.439999996</v>
      </c>
    </row>
    <row r="14" spans="1:3" x14ac:dyDescent="0.2">
      <c r="A14" s="4" t="s">
        <v>56</v>
      </c>
      <c r="B14" s="5">
        <v>60291071.520000033</v>
      </c>
      <c r="C14" s="5">
        <v>21788240.159999996</v>
      </c>
    </row>
    <row r="15" spans="1:3" x14ac:dyDescent="0.2">
      <c r="A15" s="4" t="s">
        <v>25</v>
      </c>
      <c r="B15" s="5">
        <v>72604780.560000002</v>
      </c>
      <c r="C15" s="5">
        <v>29751653.879999992</v>
      </c>
    </row>
    <row r="16" spans="1:3" x14ac:dyDescent="0.2">
      <c r="A16" s="4" t="s">
        <v>1228</v>
      </c>
      <c r="B16" s="5">
        <v>1327321840.3299997</v>
      </c>
      <c r="C16" s="5">
        <v>391202611.56000006</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001"/>
  <sheetViews>
    <sheetView workbookViewId="0">
      <selection activeCell="O13" sqref="O13"/>
    </sheetView>
  </sheetViews>
  <sheetFormatPr defaultRowHeight="14.25" x14ac:dyDescent="0.2"/>
  <cols>
    <col min="1" max="1" width="9.125" customWidth="1"/>
    <col min="2" max="2" width="9.75" customWidth="1"/>
    <col min="3" max="3" width="13.125" customWidth="1"/>
    <col min="4" max="4" width="19.875" customWidth="1"/>
    <col min="5" max="5" width="15.5" customWidth="1"/>
    <col min="6" max="6" width="14.875" customWidth="1"/>
    <col min="7" max="7" width="12.625" customWidth="1"/>
    <col min="8" max="8" width="10.375" customWidth="1"/>
    <col min="9" max="9" width="11.375" customWidth="1"/>
    <col min="10" max="10" width="11.875" customWidth="1"/>
    <col min="11" max="11" width="11.5" customWidth="1"/>
    <col min="12" max="12" width="11" customWidth="1"/>
    <col min="13" max="13" width="15.875" customWidth="1"/>
    <col min="14" max="14" width="11.875" customWidth="1"/>
    <col min="15" max="15" width="12.625" customWidth="1"/>
    <col min="16" max="16" width="13.125" customWidth="1"/>
    <col min="17" max="17" width="14.625" customWidth="1"/>
  </cols>
  <sheetData>
    <row r="1" spans="1:17" x14ac:dyDescent="0.2">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
      <c r="A12" t="s">
        <v>35</v>
      </c>
      <c r="B12" t="s">
        <v>54</v>
      </c>
      <c r="C12" t="s">
        <v>46</v>
      </c>
      <c r="D12" t="s">
        <v>55</v>
      </c>
      <c r="E12" t="s">
        <v>27</v>
      </c>
      <c r="F12" t="s">
        <v>22</v>
      </c>
      <c r="G12" s="2">
        <v>42367</v>
      </c>
      <c r="H12">
        <v>451010930</v>
      </c>
      <c r="I12" s="2">
        <v>42388</v>
      </c>
      <c r="J12">
        <v>3012</v>
      </c>
      <c r="K12">
        <v>109.28</v>
      </c>
      <c r="L12">
        <v>35.840000000000003</v>
      </c>
      <c r="M12">
        <f>Table1[[#This Row],[Units Sold]]*Table1[[#This Row],[Unit Price]]</f>
        <v>329151.35999999999</v>
      </c>
      <c r="N12">
        <f>Table1[[#This Row],[Units Sold]]*Table1[[#This Row],[Unit Cost]]</f>
        <v>107950.08000000002</v>
      </c>
      <c r="O12">
        <v>221201.28</v>
      </c>
      <c r="P12">
        <v>2015</v>
      </c>
      <c r="Q12">
        <f>MONTH(Table1[[#This Row],[Order Date]])</f>
        <v>12</v>
      </c>
    </row>
    <row r="13" spans="1:17" x14ac:dyDescent="0.2">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
      <c r="A20" t="s">
        <v>35</v>
      </c>
      <c r="B20" t="s">
        <v>73</v>
      </c>
      <c r="C20" t="s">
        <v>46</v>
      </c>
      <c r="D20" t="s">
        <v>74</v>
      </c>
      <c r="E20" t="s">
        <v>27</v>
      </c>
      <c r="F20" t="s">
        <v>30</v>
      </c>
      <c r="G20" s="2">
        <v>41890</v>
      </c>
      <c r="H20">
        <v>821912801</v>
      </c>
      <c r="I20" s="2">
        <v>41915</v>
      </c>
      <c r="J20">
        <v>1117</v>
      </c>
      <c r="K20">
        <v>109.28</v>
      </c>
      <c r="L20">
        <v>35.840000000000003</v>
      </c>
      <c r="M20">
        <f>Table1[[#This Row],[Units Sold]]*Table1[[#This Row],[Unit Price]]</f>
        <v>122065.76</v>
      </c>
      <c r="N20">
        <f>Table1[[#This Row],[Units Sold]]*Table1[[#This Row],[Unit Cost]]</f>
        <v>40033.280000000006</v>
      </c>
      <c r="O20">
        <v>82032.479999999996</v>
      </c>
      <c r="P20">
        <v>2014</v>
      </c>
      <c r="Q20">
        <f>MONTH(Table1[[#This Row],[Order Date]])</f>
        <v>9</v>
      </c>
    </row>
    <row r="21" spans="1:17" x14ac:dyDescent="0.2">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
      <c r="A23" t="s">
        <v>40</v>
      </c>
      <c r="B23" t="s">
        <v>79</v>
      </c>
      <c r="C23" t="s">
        <v>46</v>
      </c>
      <c r="D23" t="s">
        <v>80</v>
      </c>
      <c r="E23" t="s">
        <v>27</v>
      </c>
      <c r="F23" t="s">
        <v>65</v>
      </c>
      <c r="G23" s="2">
        <v>40417</v>
      </c>
      <c r="H23">
        <v>880999934</v>
      </c>
      <c r="I23" s="2">
        <v>40437</v>
      </c>
      <c r="J23">
        <v>6313</v>
      </c>
      <c r="K23">
        <v>109.28</v>
      </c>
      <c r="L23">
        <v>35.840000000000003</v>
      </c>
      <c r="M23">
        <f>Table1[[#This Row],[Units Sold]]*Table1[[#This Row],[Unit Price]]</f>
        <v>689884.64</v>
      </c>
      <c r="N23">
        <f>Table1[[#This Row],[Units Sold]]*Table1[[#This Row],[Unit Cost]]</f>
        <v>226257.92000000001</v>
      </c>
      <c r="O23">
        <v>463626.72</v>
      </c>
      <c r="P23">
        <v>2010</v>
      </c>
      <c r="Q23">
        <f>MONTH(Table1[[#This Row],[Order Date]])</f>
        <v>8</v>
      </c>
    </row>
    <row r="24" spans="1:17" x14ac:dyDescent="0.2">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
      <c r="A25" t="s">
        <v>31</v>
      </c>
      <c r="B25" t="s">
        <v>84</v>
      </c>
      <c r="C25" t="s">
        <v>46</v>
      </c>
      <c r="D25" t="s">
        <v>85</v>
      </c>
      <c r="E25" t="s">
        <v>27</v>
      </c>
      <c r="F25" t="s">
        <v>65</v>
      </c>
      <c r="G25" s="2">
        <v>42350</v>
      </c>
      <c r="H25">
        <v>770478332</v>
      </c>
      <c r="I25" s="2">
        <v>42393</v>
      </c>
      <c r="J25">
        <v>515</v>
      </c>
      <c r="K25">
        <v>109.28</v>
      </c>
      <c r="L25">
        <v>35.840000000000003</v>
      </c>
      <c r="M25">
        <f>Table1[[#This Row],[Units Sold]]*Table1[[#This Row],[Unit Price]]</f>
        <v>56279.199999999997</v>
      </c>
      <c r="N25">
        <f>Table1[[#This Row],[Units Sold]]*Table1[[#This Row],[Unit Cost]]</f>
        <v>18457.600000000002</v>
      </c>
      <c r="O25">
        <v>37821.599999999999</v>
      </c>
      <c r="P25">
        <v>2015</v>
      </c>
      <c r="Q25">
        <f>MONTH(Table1[[#This Row],[Order Date]])</f>
        <v>12</v>
      </c>
    </row>
    <row r="26" spans="1:17" x14ac:dyDescent="0.2">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
      <c r="A99" t="s">
        <v>35</v>
      </c>
      <c r="B99" t="s">
        <v>162</v>
      </c>
      <c r="C99" t="s">
        <v>46</v>
      </c>
      <c r="D99" t="s">
        <v>213</v>
      </c>
      <c r="E99" t="s">
        <v>27</v>
      </c>
      <c r="F99" t="s">
        <v>22</v>
      </c>
      <c r="G99" s="2">
        <v>42249</v>
      </c>
      <c r="H99">
        <v>835054767</v>
      </c>
      <c r="I99" s="2">
        <v>42286</v>
      </c>
      <c r="J99">
        <v>117</v>
      </c>
      <c r="K99">
        <v>109.28</v>
      </c>
      <c r="L99">
        <v>35.840000000000003</v>
      </c>
      <c r="M99">
        <f>Table1[[#This Row],[Units Sold]]*Table1[[#This Row],[Unit Price]]</f>
        <v>12785.76</v>
      </c>
      <c r="N99">
        <f>Table1[[#This Row],[Units Sold]]*Table1[[#This Row],[Unit Cost]]</f>
        <v>4193.2800000000007</v>
      </c>
      <c r="O99">
        <v>8592.48</v>
      </c>
      <c r="P99">
        <v>2015</v>
      </c>
      <c r="Q99">
        <f>MONTH(Table1[[#This Row],[Order Date]])</f>
        <v>9</v>
      </c>
    </row>
    <row r="100" spans="1:17" x14ac:dyDescent="0.2">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
      <c r="A155" t="s">
        <v>40</v>
      </c>
      <c r="B155" t="s">
        <v>67</v>
      </c>
      <c r="C155" t="s">
        <v>46</v>
      </c>
      <c r="D155" t="s">
        <v>297</v>
      </c>
      <c r="E155" t="s">
        <v>27</v>
      </c>
      <c r="F155" t="s">
        <v>30</v>
      </c>
      <c r="G155" s="2">
        <v>42537</v>
      </c>
      <c r="H155">
        <v>902424991</v>
      </c>
      <c r="I155" s="2">
        <v>42555</v>
      </c>
      <c r="J155">
        <v>6463</v>
      </c>
      <c r="K155">
        <v>109.28</v>
      </c>
      <c r="L155">
        <v>35.840000000000003</v>
      </c>
      <c r="M155">
        <f>Table1[[#This Row],[Units Sold]]*Table1[[#This Row],[Unit Price]]</f>
        <v>706276.64</v>
      </c>
      <c r="N155">
        <f>Table1[[#This Row],[Units Sold]]*Table1[[#This Row],[Unit Cost]]</f>
        <v>231633.92000000001</v>
      </c>
      <c r="O155">
        <v>474642.72</v>
      </c>
      <c r="P155">
        <v>2016</v>
      </c>
      <c r="Q155">
        <f>MONTH(Table1[[#This Row],[Order Date]])</f>
        <v>6</v>
      </c>
    </row>
    <row r="156" spans="1:17" x14ac:dyDescent="0.2">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
      <c r="A179" t="s">
        <v>23</v>
      </c>
      <c r="B179" t="s">
        <v>332</v>
      </c>
      <c r="C179" t="s">
        <v>46</v>
      </c>
      <c r="D179" t="s">
        <v>333</v>
      </c>
      <c r="E179" t="s">
        <v>27</v>
      </c>
      <c r="F179" t="s">
        <v>39</v>
      </c>
      <c r="G179" s="2">
        <v>41231</v>
      </c>
      <c r="H179">
        <v>654693591</v>
      </c>
      <c r="I179" s="2">
        <v>41244</v>
      </c>
      <c r="J179">
        <v>7237</v>
      </c>
      <c r="K179">
        <v>109.28</v>
      </c>
      <c r="L179">
        <v>35.840000000000003</v>
      </c>
      <c r="M179">
        <f>Table1[[#This Row],[Units Sold]]*Table1[[#This Row],[Unit Price]]</f>
        <v>790859.36</v>
      </c>
      <c r="N179">
        <f>Table1[[#This Row],[Units Sold]]*Table1[[#This Row],[Unit Cost]]</f>
        <v>259374.08000000002</v>
      </c>
      <c r="O179">
        <v>531485.28</v>
      </c>
      <c r="P179">
        <v>2012</v>
      </c>
      <c r="Q179">
        <f>MONTH(Table1[[#This Row],[Order Date]])</f>
        <v>11</v>
      </c>
    </row>
    <row r="180" spans="1:17" x14ac:dyDescent="0.2">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
      <c r="A199" t="s">
        <v>40</v>
      </c>
      <c r="B199" t="s">
        <v>361</v>
      </c>
      <c r="C199" t="s">
        <v>46</v>
      </c>
      <c r="D199" t="s">
        <v>362</v>
      </c>
      <c r="E199" t="s">
        <v>27</v>
      </c>
      <c r="F199" t="s">
        <v>65</v>
      </c>
      <c r="G199" s="2">
        <v>41375</v>
      </c>
      <c r="H199">
        <v>782857692</v>
      </c>
      <c r="I199" s="2">
        <v>41422</v>
      </c>
      <c r="J199">
        <v>3843</v>
      </c>
      <c r="K199">
        <v>109.28</v>
      </c>
      <c r="L199">
        <v>35.840000000000003</v>
      </c>
      <c r="M199">
        <f>Table1[[#This Row],[Units Sold]]*Table1[[#This Row],[Unit Price]]</f>
        <v>419963.04</v>
      </c>
      <c r="N199">
        <f>Table1[[#This Row],[Units Sold]]*Table1[[#This Row],[Unit Cost]]</f>
        <v>137733.12000000002</v>
      </c>
      <c r="O199">
        <v>282229.92</v>
      </c>
      <c r="P199">
        <v>2013</v>
      </c>
      <c r="Q199">
        <f>MONTH(Table1[[#This Row],[Order Date]])</f>
        <v>4</v>
      </c>
    </row>
    <row r="200" spans="1:17" x14ac:dyDescent="0.2">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
      <c r="A215" t="s">
        <v>40</v>
      </c>
      <c r="B215" t="s">
        <v>79</v>
      </c>
      <c r="C215" t="s">
        <v>46</v>
      </c>
      <c r="D215" t="s">
        <v>384</v>
      </c>
      <c r="E215" t="s">
        <v>27</v>
      </c>
      <c r="F215" t="s">
        <v>65</v>
      </c>
      <c r="G215" s="2">
        <v>41338</v>
      </c>
      <c r="H215">
        <v>403836238</v>
      </c>
      <c r="I215" s="2">
        <v>41367</v>
      </c>
      <c r="J215">
        <v>2972</v>
      </c>
      <c r="K215">
        <v>109.28</v>
      </c>
      <c r="L215">
        <v>35.840000000000003</v>
      </c>
      <c r="M215">
        <f>Table1[[#This Row],[Units Sold]]*Table1[[#This Row],[Unit Price]]</f>
        <v>324780.15999999997</v>
      </c>
      <c r="N215">
        <f>Table1[[#This Row],[Units Sold]]*Table1[[#This Row],[Unit Cost]]</f>
        <v>106516.48000000001</v>
      </c>
      <c r="O215">
        <v>218263.67999999999</v>
      </c>
      <c r="P215">
        <v>2013</v>
      </c>
      <c r="Q215">
        <f>MONTH(Table1[[#This Row],[Order Date]])</f>
        <v>3</v>
      </c>
    </row>
    <row r="216" spans="1:17" x14ac:dyDescent="0.2">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
      <c r="A220" t="s">
        <v>35</v>
      </c>
      <c r="B220" t="s">
        <v>113</v>
      </c>
      <c r="C220" t="s">
        <v>46</v>
      </c>
      <c r="D220" t="s">
        <v>391</v>
      </c>
      <c r="E220" t="s">
        <v>27</v>
      </c>
      <c r="F220" t="s">
        <v>65</v>
      </c>
      <c r="G220" s="2">
        <v>41729</v>
      </c>
      <c r="H220">
        <v>406275975</v>
      </c>
      <c r="I220" s="2">
        <v>41769</v>
      </c>
      <c r="J220">
        <v>4944</v>
      </c>
      <c r="K220">
        <v>109.28</v>
      </c>
      <c r="L220">
        <v>35.840000000000003</v>
      </c>
      <c r="M220">
        <f>Table1[[#This Row],[Units Sold]]*Table1[[#This Row],[Unit Price]]</f>
        <v>540280.31999999995</v>
      </c>
      <c r="N220">
        <f>Table1[[#This Row],[Units Sold]]*Table1[[#This Row],[Unit Cost]]</f>
        <v>177192.96000000002</v>
      </c>
      <c r="O220">
        <v>363087.35999999999</v>
      </c>
      <c r="P220">
        <v>2014</v>
      </c>
      <c r="Q220">
        <f>MONTH(Table1[[#This Row],[Order Date]])</f>
        <v>3</v>
      </c>
    </row>
    <row r="221" spans="1:17" x14ac:dyDescent="0.2">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
      <c r="A231" t="s">
        <v>40</v>
      </c>
      <c r="B231" t="s">
        <v>279</v>
      </c>
      <c r="C231" t="s">
        <v>46</v>
      </c>
      <c r="D231" t="s">
        <v>406</v>
      </c>
      <c r="E231" t="s">
        <v>27</v>
      </c>
      <c r="F231" t="s">
        <v>39</v>
      </c>
      <c r="G231" s="2">
        <v>40275</v>
      </c>
      <c r="H231">
        <v>126767909</v>
      </c>
      <c r="I231" s="2">
        <v>40320</v>
      </c>
      <c r="J231">
        <v>2296</v>
      </c>
      <c r="K231">
        <v>109.28</v>
      </c>
      <c r="L231">
        <v>35.840000000000003</v>
      </c>
      <c r="M231">
        <f>Table1[[#This Row],[Units Sold]]*Table1[[#This Row],[Unit Price]]</f>
        <v>250906.88</v>
      </c>
      <c r="N231">
        <f>Table1[[#This Row],[Units Sold]]*Table1[[#This Row],[Unit Cost]]</f>
        <v>82288.640000000014</v>
      </c>
      <c r="O231">
        <v>168618.23999999999</v>
      </c>
      <c r="P231">
        <v>2010</v>
      </c>
      <c r="Q231">
        <f>MONTH(Table1[[#This Row],[Order Date]])</f>
        <v>4</v>
      </c>
    </row>
    <row r="232" spans="1:17" x14ac:dyDescent="0.2">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
      <c r="A272" t="s">
        <v>31</v>
      </c>
      <c r="B272" t="s">
        <v>141</v>
      </c>
      <c r="C272" t="s">
        <v>46</v>
      </c>
      <c r="D272" t="s">
        <v>460</v>
      </c>
      <c r="E272" t="s">
        <v>27</v>
      </c>
      <c r="F272" t="s">
        <v>30</v>
      </c>
      <c r="G272" s="2">
        <v>40493</v>
      </c>
      <c r="H272">
        <v>432995069</v>
      </c>
      <c r="I272" s="2">
        <v>40525</v>
      </c>
      <c r="J272">
        <v>1718</v>
      </c>
      <c r="K272">
        <v>109.28</v>
      </c>
      <c r="L272">
        <v>35.840000000000003</v>
      </c>
      <c r="M272">
        <f>Table1[[#This Row],[Units Sold]]*Table1[[#This Row],[Unit Price]]</f>
        <v>187743.04</v>
      </c>
      <c r="N272">
        <f>Table1[[#This Row],[Units Sold]]*Table1[[#This Row],[Unit Cost]]</f>
        <v>61573.120000000003</v>
      </c>
      <c r="O272">
        <v>126169.92</v>
      </c>
      <c r="P272">
        <v>2010</v>
      </c>
      <c r="Q272">
        <f>MONTH(Table1[[#This Row],[Order Date]])</f>
        <v>11</v>
      </c>
    </row>
    <row r="273" spans="1:17" x14ac:dyDescent="0.2">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
      <c r="A310" t="s">
        <v>48</v>
      </c>
      <c r="B310" t="s">
        <v>454</v>
      </c>
      <c r="C310" t="s">
        <v>46</v>
      </c>
      <c r="D310" t="s">
        <v>503</v>
      </c>
      <c r="E310" t="s">
        <v>27</v>
      </c>
      <c r="F310" t="s">
        <v>39</v>
      </c>
      <c r="G310" s="2">
        <v>41617</v>
      </c>
      <c r="H310">
        <v>263080346</v>
      </c>
      <c r="I310" s="2">
        <v>41622</v>
      </c>
      <c r="J310">
        <v>175</v>
      </c>
      <c r="K310">
        <v>109.28</v>
      </c>
      <c r="L310">
        <v>35.840000000000003</v>
      </c>
      <c r="M310">
        <f>Table1[[#This Row],[Units Sold]]*Table1[[#This Row],[Unit Price]]</f>
        <v>19124</v>
      </c>
      <c r="N310">
        <f>Table1[[#This Row],[Units Sold]]*Table1[[#This Row],[Unit Cost]]</f>
        <v>6272.0000000000009</v>
      </c>
      <c r="O310">
        <v>12852</v>
      </c>
      <c r="P310">
        <v>2013</v>
      </c>
      <c r="Q310">
        <f>MONTH(Table1[[#This Row],[Order Date]])</f>
        <v>12</v>
      </c>
    </row>
    <row r="311" spans="1:17" x14ac:dyDescent="0.2">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
      <c r="A327" t="s">
        <v>51</v>
      </c>
      <c r="B327" t="s">
        <v>52</v>
      </c>
      <c r="C327" t="s">
        <v>46</v>
      </c>
      <c r="D327" t="s">
        <v>524</v>
      </c>
      <c r="E327" t="s">
        <v>27</v>
      </c>
      <c r="F327" t="s">
        <v>39</v>
      </c>
      <c r="G327" s="2">
        <v>42767</v>
      </c>
      <c r="H327">
        <v>605373561</v>
      </c>
      <c r="I327" s="2">
        <v>42796</v>
      </c>
      <c r="J327">
        <v>2344</v>
      </c>
      <c r="K327">
        <v>109.28</v>
      </c>
      <c r="L327">
        <v>35.840000000000003</v>
      </c>
      <c r="M327">
        <f>Table1[[#This Row],[Units Sold]]*Table1[[#This Row],[Unit Price]]</f>
        <v>256152.32000000001</v>
      </c>
      <c r="N327">
        <f>Table1[[#This Row],[Units Sold]]*Table1[[#This Row],[Unit Cost]]</f>
        <v>84008.960000000006</v>
      </c>
      <c r="O327">
        <v>172143.35999999999</v>
      </c>
      <c r="P327">
        <v>2017</v>
      </c>
      <c r="Q327">
        <f>MONTH(Table1[[#This Row],[Order Date]])</f>
        <v>2</v>
      </c>
    </row>
    <row r="328" spans="1:17" x14ac:dyDescent="0.2">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
      <c r="A406" t="s">
        <v>17</v>
      </c>
      <c r="B406" t="s">
        <v>116</v>
      </c>
      <c r="C406" t="s">
        <v>46</v>
      </c>
      <c r="D406" t="s">
        <v>608</v>
      </c>
      <c r="E406" t="s">
        <v>27</v>
      </c>
      <c r="F406" t="s">
        <v>30</v>
      </c>
      <c r="G406" s="2">
        <v>42549</v>
      </c>
      <c r="H406">
        <v>914391076</v>
      </c>
      <c r="I406" s="2">
        <v>42586</v>
      </c>
      <c r="J406">
        <v>7494</v>
      </c>
      <c r="K406">
        <v>109.28</v>
      </c>
      <c r="L406">
        <v>35.840000000000003</v>
      </c>
      <c r="M406">
        <f>Table1[[#This Row],[Units Sold]]*Table1[[#This Row],[Unit Price]]</f>
        <v>818944.32000000007</v>
      </c>
      <c r="N406">
        <f>Table1[[#This Row],[Units Sold]]*Table1[[#This Row],[Unit Cost]]</f>
        <v>268584.96000000002</v>
      </c>
      <c r="O406">
        <v>550359.36</v>
      </c>
      <c r="P406">
        <v>2016</v>
      </c>
      <c r="Q406">
        <f>MONTH(Table1[[#This Row],[Order Date]])</f>
        <v>6</v>
      </c>
    </row>
    <row r="407" spans="1:17" x14ac:dyDescent="0.2">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
      <c r="A438" t="s">
        <v>31</v>
      </c>
      <c r="B438" t="s">
        <v>127</v>
      </c>
      <c r="C438" t="s">
        <v>46</v>
      </c>
      <c r="D438" t="s">
        <v>642</v>
      </c>
      <c r="E438" t="s">
        <v>27</v>
      </c>
      <c r="F438" t="s">
        <v>22</v>
      </c>
      <c r="G438" s="2">
        <v>41102</v>
      </c>
      <c r="H438">
        <v>147119653</v>
      </c>
      <c r="I438" s="2">
        <v>41130</v>
      </c>
      <c r="J438">
        <v>4829</v>
      </c>
      <c r="K438">
        <v>109.28</v>
      </c>
      <c r="L438">
        <v>35.840000000000003</v>
      </c>
      <c r="M438">
        <f>Table1[[#This Row],[Units Sold]]*Table1[[#This Row],[Unit Price]]</f>
        <v>527713.12</v>
      </c>
      <c r="N438">
        <f>Table1[[#This Row],[Units Sold]]*Table1[[#This Row],[Unit Cost]]</f>
        <v>173071.36000000002</v>
      </c>
      <c r="O438">
        <v>354641.76</v>
      </c>
      <c r="P438">
        <v>2012</v>
      </c>
      <c r="Q438">
        <f>MONTH(Table1[[#This Row],[Order Date]])</f>
        <v>7</v>
      </c>
    </row>
    <row r="439" spans="1:17" x14ac:dyDescent="0.2">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
      <c r="A468" t="s">
        <v>23</v>
      </c>
      <c r="B468" t="s">
        <v>70</v>
      </c>
      <c r="C468" t="s">
        <v>46</v>
      </c>
      <c r="D468" t="s">
        <v>677</v>
      </c>
      <c r="E468" t="s">
        <v>27</v>
      </c>
      <c r="F468" t="s">
        <v>39</v>
      </c>
      <c r="G468" s="2">
        <v>42297</v>
      </c>
      <c r="H468">
        <v>509214437</v>
      </c>
      <c r="I468" s="2">
        <v>42310</v>
      </c>
      <c r="J468">
        <v>6722</v>
      </c>
      <c r="K468">
        <v>109.28</v>
      </c>
      <c r="L468">
        <v>35.840000000000003</v>
      </c>
      <c r="M468">
        <f>Table1[[#This Row],[Units Sold]]*Table1[[#This Row],[Unit Price]]</f>
        <v>734580.16</v>
      </c>
      <c r="N468">
        <f>Table1[[#This Row],[Units Sold]]*Table1[[#This Row],[Unit Cost]]</f>
        <v>240916.48000000001</v>
      </c>
      <c r="O468">
        <v>493663.68</v>
      </c>
      <c r="P468">
        <v>2015</v>
      </c>
      <c r="Q468">
        <f>MONTH(Table1[[#This Row],[Order Date]])</f>
        <v>10</v>
      </c>
    </row>
    <row r="469" spans="1:17" x14ac:dyDescent="0.2">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
      <c r="A471" t="s">
        <v>40</v>
      </c>
      <c r="B471" t="s">
        <v>133</v>
      </c>
      <c r="C471" t="s">
        <v>46</v>
      </c>
      <c r="D471" t="s">
        <v>680</v>
      </c>
      <c r="E471" t="s">
        <v>27</v>
      </c>
      <c r="F471" t="s">
        <v>30</v>
      </c>
      <c r="G471" s="2">
        <v>42221</v>
      </c>
      <c r="H471">
        <v>105117976</v>
      </c>
      <c r="I471" s="2">
        <v>42256</v>
      </c>
      <c r="J471">
        <v>5600</v>
      </c>
      <c r="K471">
        <v>109.28</v>
      </c>
      <c r="L471">
        <v>35.840000000000003</v>
      </c>
      <c r="M471">
        <f>Table1[[#This Row],[Units Sold]]*Table1[[#This Row],[Unit Price]]</f>
        <v>611968</v>
      </c>
      <c r="N471">
        <f>Table1[[#This Row],[Units Sold]]*Table1[[#This Row],[Unit Cost]]</f>
        <v>200704.00000000003</v>
      </c>
      <c r="O471">
        <v>411264</v>
      </c>
      <c r="P471">
        <v>2015</v>
      </c>
      <c r="Q471">
        <f>MONTH(Table1[[#This Row],[Order Date]])</f>
        <v>8</v>
      </c>
    </row>
    <row r="472" spans="1:17" x14ac:dyDescent="0.2">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
      <c r="A485" t="s">
        <v>40</v>
      </c>
      <c r="B485" t="s">
        <v>247</v>
      </c>
      <c r="C485" t="s">
        <v>46</v>
      </c>
      <c r="D485" t="s">
        <v>694</v>
      </c>
      <c r="E485" t="s">
        <v>27</v>
      </c>
      <c r="F485" t="s">
        <v>30</v>
      </c>
      <c r="G485" s="2">
        <v>40985</v>
      </c>
      <c r="H485">
        <v>526834189</v>
      </c>
      <c r="I485" s="2">
        <v>41031</v>
      </c>
      <c r="J485">
        <v>799</v>
      </c>
      <c r="K485">
        <v>109.28</v>
      </c>
      <c r="L485">
        <v>35.840000000000003</v>
      </c>
      <c r="M485">
        <f>Table1[[#This Row],[Units Sold]]*Table1[[#This Row],[Unit Price]]</f>
        <v>87314.72</v>
      </c>
      <c r="N485">
        <f>Table1[[#This Row],[Units Sold]]*Table1[[#This Row],[Unit Cost]]</f>
        <v>28636.160000000003</v>
      </c>
      <c r="O485">
        <v>58678.559999999998</v>
      </c>
      <c r="P485">
        <v>2012</v>
      </c>
      <c r="Q485">
        <f>MONTH(Table1[[#This Row],[Order Date]])</f>
        <v>3</v>
      </c>
    </row>
    <row r="486" spans="1:17" x14ac:dyDescent="0.2">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
      <c r="A573" t="s">
        <v>40</v>
      </c>
      <c r="B573" t="s">
        <v>788</v>
      </c>
      <c r="C573" t="s">
        <v>46</v>
      </c>
      <c r="D573" t="s">
        <v>789</v>
      </c>
      <c r="E573" t="s">
        <v>27</v>
      </c>
      <c r="F573" t="s">
        <v>22</v>
      </c>
      <c r="G573" s="2">
        <v>41158</v>
      </c>
      <c r="H573">
        <v>551371467</v>
      </c>
      <c r="I573" s="2">
        <v>41167</v>
      </c>
      <c r="J573">
        <v>1925</v>
      </c>
      <c r="K573">
        <v>109.28</v>
      </c>
      <c r="L573">
        <v>35.840000000000003</v>
      </c>
      <c r="M573">
        <f>Table1[[#This Row],[Units Sold]]*Table1[[#This Row],[Unit Price]]</f>
        <v>210364</v>
      </c>
      <c r="N573">
        <f>Table1[[#This Row],[Units Sold]]*Table1[[#This Row],[Unit Cost]]</f>
        <v>68992</v>
      </c>
      <c r="O573">
        <v>141372</v>
      </c>
      <c r="P573">
        <v>2012</v>
      </c>
      <c r="Q573">
        <f>MONTH(Table1[[#This Row],[Order Date]])</f>
        <v>9</v>
      </c>
    </row>
    <row r="574" spans="1:17" x14ac:dyDescent="0.2">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
      <c r="A645" t="s">
        <v>40</v>
      </c>
      <c r="B645" t="s">
        <v>757</v>
      </c>
      <c r="C645" t="s">
        <v>46</v>
      </c>
      <c r="D645" t="s">
        <v>863</v>
      </c>
      <c r="E645" t="s">
        <v>27</v>
      </c>
      <c r="F645" t="s">
        <v>39</v>
      </c>
      <c r="G645" s="2">
        <v>40615</v>
      </c>
      <c r="H645">
        <v>339256370</v>
      </c>
      <c r="I645" s="2">
        <v>40633</v>
      </c>
      <c r="J645">
        <v>2354</v>
      </c>
      <c r="K645">
        <v>109.28</v>
      </c>
      <c r="L645">
        <v>35.840000000000003</v>
      </c>
      <c r="M645">
        <f>Table1[[#This Row],[Units Sold]]*Table1[[#This Row],[Unit Price]]</f>
        <v>257245.12</v>
      </c>
      <c r="N645">
        <f>Table1[[#This Row],[Units Sold]]*Table1[[#This Row],[Unit Cost]]</f>
        <v>84367.360000000015</v>
      </c>
      <c r="O645">
        <v>172877.76</v>
      </c>
      <c r="P645">
        <v>2011</v>
      </c>
      <c r="Q645">
        <f>MONTH(Table1[[#This Row],[Order Date]])</f>
        <v>3</v>
      </c>
    </row>
    <row r="646" spans="1:17" x14ac:dyDescent="0.2">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
      <c r="A663" t="s">
        <v>35</v>
      </c>
      <c r="B663" t="s">
        <v>273</v>
      </c>
      <c r="C663" t="s">
        <v>46</v>
      </c>
      <c r="D663" t="s">
        <v>881</v>
      </c>
      <c r="E663" t="s">
        <v>27</v>
      </c>
      <c r="F663" t="s">
        <v>65</v>
      </c>
      <c r="G663" s="2">
        <v>41240</v>
      </c>
      <c r="H663">
        <v>584204280</v>
      </c>
      <c r="I663" s="2">
        <v>41275</v>
      </c>
      <c r="J663">
        <v>7884</v>
      </c>
      <c r="K663">
        <v>109.28</v>
      </c>
      <c r="L663">
        <v>35.840000000000003</v>
      </c>
      <c r="M663">
        <f>Table1[[#This Row],[Units Sold]]*Table1[[#This Row],[Unit Price]]</f>
        <v>861563.52</v>
      </c>
      <c r="N663">
        <f>Table1[[#This Row],[Units Sold]]*Table1[[#This Row],[Unit Cost]]</f>
        <v>282562.56000000006</v>
      </c>
      <c r="O663">
        <v>579000.96</v>
      </c>
      <c r="P663">
        <v>2012</v>
      </c>
      <c r="Q663">
        <f>MONTH(Table1[[#This Row],[Order Date]])</f>
        <v>11</v>
      </c>
    </row>
    <row r="664" spans="1:17" x14ac:dyDescent="0.2">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
      <c r="A704" t="s">
        <v>35</v>
      </c>
      <c r="B704" t="s">
        <v>113</v>
      </c>
      <c r="C704" t="s">
        <v>46</v>
      </c>
      <c r="D704" t="s">
        <v>924</v>
      </c>
      <c r="E704" t="s">
        <v>27</v>
      </c>
      <c r="F704" t="s">
        <v>65</v>
      </c>
      <c r="G704" s="2">
        <v>42173</v>
      </c>
      <c r="H704">
        <v>867360150</v>
      </c>
      <c r="I704" s="2">
        <v>42186</v>
      </c>
      <c r="J704">
        <v>9998</v>
      </c>
      <c r="K704">
        <v>109.28</v>
      </c>
      <c r="L704">
        <v>35.840000000000003</v>
      </c>
      <c r="M704">
        <f>Table1[[#This Row],[Units Sold]]*Table1[[#This Row],[Unit Price]]</f>
        <v>1092581.44</v>
      </c>
      <c r="N704">
        <f>Table1[[#This Row],[Units Sold]]*Table1[[#This Row],[Unit Cost]]</f>
        <v>358328.32000000001</v>
      </c>
      <c r="O704">
        <v>734253.12</v>
      </c>
      <c r="P704">
        <v>2015</v>
      </c>
      <c r="Q704">
        <f>MONTH(Table1[[#This Row],[Order Date]])</f>
        <v>6</v>
      </c>
    </row>
    <row r="705" spans="1:17" x14ac:dyDescent="0.2">
      <c r="A705" t="s">
        <v>23</v>
      </c>
      <c r="B705" t="s">
        <v>70</v>
      </c>
      <c r="C705" t="s">
        <v>46</v>
      </c>
      <c r="D705" t="s">
        <v>925</v>
      </c>
      <c r="E705" t="s">
        <v>27</v>
      </c>
      <c r="F705" t="s">
        <v>65</v>
      </c>
      <c r="G705" s="2">
        <v>40571</v>
      </c>
      <c r="H705">
        <v>851299941</v>
      </c>
      <c r="I705" s="2">
        <v>40575</v>
      </c>
      <c r="J705">
        <v>7425</v>
      </c>
      <c r="K705">
        <v>109.28</v>
      </c>
      <c r="L705">
        <v>35.840000000000003</v>
      </c>
      <c r="M705">
        <f>Table1[[#This Row],[Units Sold]]*Table1[[#This Row],[Unit Price]]</f>
        <v>811404</v>
      </c>
      <c r="N705">
        <f>Table1[[#This Row],[Units Sold]]*Table1[[#This Row],[Unit Cost]]</f>
        <v>266112</v>
      </c>
      <c r="O705">
        <v>545292</v>
      </c>
      <c r="P705">
        <v>2011</v>
      </c>
      <c r="Q705">
        <f>MONTH(Table1[[#This Row],[Order Date]])</f>
        <v>1</v>
      </c>
    </row>
    <row r="706" spans="1:17" x14ac:dyDescent="0.2">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
      <c r="A727" t="s">
        <v>35</v>
      </c>
      <c r="B727" t="s">
        <v>393</v>
      </c>
      <c r="C727" t="s">
        <v>46</v>
      </c>
      <c r="D727" t="s">
        <v>947</v>
      </c>
      <c r="E727" t="s">
        <v>27</v>
      </c>
      <c r="F727" t="s">
        <v>39</v>
      </c>
      <c r="G727" s="2">
        <v>40337</v>
      </c>
      <c r="H727">
        <v>706399714</v>
      </c>
      <c r="I727" s="2">
        <v>40378</v>
      </c>
      <c r="J727">
        <v>8228</v>
      </c>
      <c r="K727">
        <v>109.28</v>
      </c>
      <c r="L727">
        <v>35.840000000000003</v>
      </c>
      <c r="M727">
        <f>Table1[[#This Row],[Units Sold]]*Table1[[#This Row],[Unit Price]]</f>
        <v>899155.84</v>
      </c>
      <c r="N727">
        <f>Table1[[#This Row],[Units Sold]]*Table1[[#This Row],[Unit Cost]]</f>
        <v>294891.52000000002</v>
      </c>
      <c r="O727">
        <v>604264.31999999995</v>
      </c>
      <c r="P727">
        <v>2010</v>
      </c>
      <c r="Q727">
        <f>MONTH(Table1[[#This Row],[Order Date]])</f>
        <v>6</v>
      </c>
    </row>
    <row r="728" spans="1:17" x14ac:dyDescent="0.2">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
      <c r="A730" t="s">
        <v>17</v>
      </c>
      <c r="B730" t="s">
        <v>232</v>
      </c>
      <c r="C730" t="s">
        <v>46</v>
      </c>
      <c r="D730" t="s">
        <v>950</v>
      </c>
      <c r="E730" t="s">
        <v>27</v>
      </c>
      <c r="F730" t="s">
        <v>30</v>
      </c>
      <c r="G730" s="2">
        <v>40570</v>
      </c>
      <c r="H730">
        <v>801590669</v>
      </c>
      <c r="I730" s="2">
        <v>40617</v>
      </c>
      <c r="J730">
        <v>7347</v>
      </c>
      <c r="K730">
        <v>109.28</v>
      </c>
      <c r="L730">
        <v>35.840000000000003</v>
      </c>
      <c r="M730">
        <f>Table1[[#This Row],[Units Sold]]*Table1[[#This Row],[Unit Price]]</f>
        <v>802880.16</v>
      </c>
      <c r="N730">
        <f>Table1[[#This Row],[Units Sold]]*Table1[[#This Row],[Unit Cost]]</f>
        <v>263316.48000000004</v>
      </c>
      <c r="O730">
        <v>539563.68000000005</v>
      </c>
      <c r="P730">
        <v>2011</v>
      </c>
      <c r="Q730">
        <f>MONTH(Table1[[#This Row],[Order Date]])</f>
        <v>1</v>
      </c>
    </row>
    <row r="731" spans="1:17" x14ac:dyDescent="0.2">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
      <c r="A752" t="s">
        <v>40</v>
      </c>
      <c r="B752" t="s">
        <v>584</v>
      </c>
      <c r="C752" t="s">
        <v>46</v>
      </c>
      <c r="D752" t="s">
        <v>973</v>
      </c>
      <c r="E752" t="s">
        <v>27</v>
      </c>
      <c r="F752" t="s">
        <v>65</v>
      </c>
      <c r="G752" s="2">
        <v>42308</v>
      </c>
      <c r="H752">
        <v>166013562</v>
      </c>
      <c r="I752" s="2">
        <v>42334</v>
      </c>
      <c r="J752">
        <v>5957</v>
      </c>
      <c r="K752">
        <v>109.28</v>
      </c>
      <c r="L752">
        <v>35.840000000000003</v>
      </c>
      <c r="M752">
        <f>Table1[[#This Row],[Units Sold]]*Table1[[#This Row],[Unit Price]]</f>
        <v>650980.96</v>
      </c>
      <c r="N752">
        <f>Table1[[#This Row],[Units Sold]]*Table1[[#This Row],[Unit Cost]]</f>
        <v>213498.88000000003</v>
      </c>
      <c r="O752">
        <v>437482.08</v>
      </c>
      <c r="P752">
        <v>2015</v>
      </c>
      <c r="Q752">
        <f>MONTH(Table1[[#This Row],[Order Date]])</f>
        <v>10</v>
      </c>
    </row>
    <row r="753" spans="1:17" x14ac:dyDescent="0.2">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
      <c r="A805" t="s">
        <v>17</v>
      </c>
      <c r="B805" t="s">
        <v>208</v>
      </c>
      <c r="C805" t="s">
        <v>46</v>
      </c>
      <c r="D805" t="s">
        <v>1028</v>
      </c>
      <c r="E805" t="s">
        <v>27</v>
      </c>
      <c r="F805" t="s">
        <v>30</v>
      </c>
      <c r="G805" s="2">
        <v>42709</v>
      </c>
      <c r="H805">
        <v>446991050</v>
      </c>
      <c r="I805" s="2">
        <v>42751</v>
      </c>
      <c r="J805">
        <v>3440</v>
      </c>
      <c r="K805">
        <v>109.28</v>
      </c>
      <c r="L805">
        <v>35.840000000000003</v>
      </c>
      <c r="M805">
        <f>Table1[[#This Row],[Units Sold]]*Table1[[#This Row],[Unit Price]]</f>
        <v>375923.20000000001</v>
      </c>
      <c r="N805">
        <f>Table1[[#This Row],[Units Sold]]*Table1[[#This Row],[Unit Cost]]</f>
        <v>123289.60000000001</v>
      </c>
      <c r="O805">
        <v>252633.60000000001</v>
      </c>
      <c r="P805">
        <v>2016</v>
      </c>
      <c r="Q805">
        <f>MONTH(Table1[[#This Row],[Order Date]])</f>
        <v>12</v>
      </c>
    </row>
    <row r="806" spans="1:17" x14ac:dyDescent="0.2">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
      <c r="A856" t="s">
        <v>35</v>
      </c>
      <c r="B856" t="s">
        <v>300</v>
      </c>
      <c r="C856" t="s">
        <v>46</v>
      </c>
      <c r="D856" t="s">
        <v>1079</v>
      </c>
      <c r="E856" t="s">
        <v>27</v>
      </c>
      <c r="F856" t="s">
        <v>39</v>
      </c>
      <c r="G856" s="2">
        <v>41119</v>
      </c>
      <c r="H856">
        <v>542669522</v>
      </c>
      <c r="I856" s="2">
        <v>41163</v>
      </c>
      <c r="J856">
        <v>6826</v>
      </c>
      <c r="K856">
        <v>109.28</v>
      </c>
      <c r="L856">
        <v>35.840000000000003</v>
      </c>
      <c r="M856">
        <f>Table1[[#This Row],[Units Sold]]*Table1[[#This Row],[Unit Price]]</f>
        <v>745945.28</v>
      </c>
      <c r="N856">
        <f>Table1[[#This Row],[Units Sold]]*Table1[[#This Row],[Unit Cost]]</f>
        <v>244643.84000000003</v>
      </c>
      <c r="O856">
        <v>501301.44</v>
      </c>
      <c r="P856">
        <v>2012</v>
      </c>
      <c r="Q856">
        <f>MONTH(Table1[[#This Row],[Order Date]])</f>
        <v>7</v>
      </c>
    </row>
    <row r="857" spans="1:17" x14ac:dyDescent="0.2">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
      <c r="A935" t="s">
        <v>35</v>
      </c>
      <c r="B935" t="s">
        <v>578</v>
      </c>
      <c r="C935" t="s">
        <v>46</v>
      </c>
      <c r="D935" t="s">
        <v>1160</v>
      </c>
      <c r="E935" t="s">
        <v>27</v>
      </c>
      <c r="F935" t="s">
        <v>39</v>
      </c>
      <c r="G935" s="2">
        <v>42226</v>
      </c>
      <c r="H935">
        <v>669355189</v>
      </c>
      <c r="I935" s="2">
        <v>42273</v>
      </c>
      <c r="J935">
        <v>5930</v>
      </c>
      <c r="K935">
        <v>109.28</v>
      </c>
      <c r="L935">
        <v>35.840000000000003</v>
      </c>
      <c r="M935">
        <f>Table1[[#This Row],[Units Sold]]*Table1[[#This Row],[Unit Price]]</f>
        <v>648030.4</v>
      </c>
      <c r="N935">
        <f>Table1[[#This Row],[Units Sold]]*Table1[[#This Row],[Unit Cost]]</f>
        <v>212531.20000000001</v>
      </c>
      <c r="O935">
        <v>435499.2</v>
      </c>
      <c r="P935">
        <v>2015</v>
      </c>
      <c r="Q935">
        <f>MONTH(Table1[[#This Row],[Order Date]])</f>
        <v>8</v>
      </c>
    </row>
    <row r="936" spans="1:17" x14ac:dyDescent="0.2">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
      <c r="A976" t="s">
        <v>17</v>
      </c>
      <c r="B976" t="s">
        <v>219</v>
      </c>
      <c r="C976" t="s">
        <v>46</v>
      </c>
      <c r="D976" t="s">
        <v>1201</v>
      </c>
      <c r="E976" t="s">
        <v>27</v>
      </c>
      <c r="F976" t="s">
        <v>22</v>
      </c>
      <c r="G976" s="2">
        <v>40767</v>
      </c>
      <c r="H976">
        <v>812984693</v>
      </c>
      <c r="I976" s="2">
        <v>40777</v>
      </c>
      <c r="J976">
        <v>9092</v>
      </c>
      <c r="K976">
        <v>109.28</v>
      </c>
      <c r="L976">
        <v>35.840000000000003</v>
      </c>
      <c r="M976">
        <f>Table1[[#This Row],[Units Sold]]*Table1[[#This Row],[Unit Price]]</f>
        <v>993573.76</v>
      </c>
      <c r="N976">
        <f>Table1[[#This Row],[Units Sold]]*Table1[[#This Row],[Unit Cost]]</f>
        <v>325857.28000000003</v>
      </c>
      <c r="O976">
        <v>667716.48</v>
      </c>
      <c r="P976">
        <v>2011</v>
      </c>
      <c r="Q976">
        <f>MONTH(Table1[[#This Row],[Order Date]])</f>
        <v>8</v>
      </c>
    </row>
    <row r="977" spans="1:17" x14ac:dyDescent="0.2">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conditionalFormatting sqref="M20 M12 M23 M25 M99 M155 M179 M199 M215 M220 M231 M272 M310 M327 M406 M438 M468 M471 M485 M573 M645 M663 M704:M705 M727 M730 M752 M805 M856 M935 M976">
    <cfRule type="dataBar" priority="2">
      <dataBar>
        <cfvo type="min"/>
        <cfvo type="max"/>
        <color rgb="FF008AEF"/>
      </dataBar>
      <extLst>
        <ext xmlns:x14="http://schemas.microsoft.com/office/spreadsheetml/2009/9/main" uri="{B025F937-C7B1-47D3-B67F-A62EFF666E3E}">
          <x14:id>{55B28D8E-EAB9-4028-9C92-49368DB4433A}</x14:id>
        </ext>
      </extLst>
    </cfRule>
  </conditionalFormatting>
  <conditionalFormatting sqref="M2:M1001">
    <cfRule type="dataBar" priority="1">
      <dataBar>
        <cfvo type="min"/>
        <cfvo type="max"/>
        <color rgb="FF638EC6"/>
      </dataBar>
      <extLst>
        <ext xmlns:x14="http://schemas.microsoft.com/office/spreadsheetml/2009/9/main" uri="{B025F937-C7B1-47D3-B67F-A62EFF666E3E}">
          <x14:id>{DE1806A4-CCB7-45BD-99A6-5AF07488ED40}</x14:id>
        </ext>
      </extLst>
    </cfRule>
  </conditionalFormatting>
  <pageMargins left="0.7" right="0.7" top="0.75" bottom="0.75" header="0.3" footer="0.3"/>
  <pageSetup paperSize="9" orientation="portrait" horizontalDpi="200" verticalDpi="200" copies="0"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55B28D8E-EAB9-4028-9C92-49368DB4433A}">
            <x14:dataBar minLength="0" maxLength="100" gradient="0">
              <x14:cfvo type="autoMin"/>
              <x14:cfvo type="autoMax"/>
              <x14:negativeFillColor rgb="FFFF0000"/>
              <x14:axisColor rgb="FF000000"/>
            </x14:dataBar>
          </x14:cfRule>
          <xm:sqref>M20 M12 M23 M25 M99 M155 M179 M199 M215 M220 M231 M272 M310 M327 M406 M438 M468 M471 M485 M573 M645 M663 M704:M705 M727 M730 M752 M805 M856 M935 M976</xm:sqref>
        </x14:conditionalFormatting>
        <x14:conditionalFormatting xmlns:xm="http://schemas.microsoft.com/office/excel/2006/main">
          <x14:cfRule type="dataBar" id="{DE1806A4-CCB7-45BD-99A6-5AF07488ED40}">
            <x14:dataBar minLength="0" maxLength="100" gradient="0">
              <x14:cfvo type="autoMin"/>
              <x14:cfvo type="autoMax"/>
              <x14:negativeFillColor rgb="FFFF0000"/>
              <x14:axisColor rgb="FF000000"/>
            </x14:dataBar>
          </x14:cfRule>
          <xm:sqref>M2:M1001</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workbookViewId="0">
      <selection activeCell="A4" sqref="A4"/>
    </sheetView>
  </sheetViews>
  <sheetFormatPr defaultRowHeight="14.25" x14ac:dyDescent="0.2"/>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workbookViewId="0">
      <selection activeCell="C15" sqref="C15"/>
    </sheetView>
  </sheetViews>
  <sheetFormatPr defaultRowHeight="14.25" x14ac:dyDescent="0.2"/>
  <cols>
    <col min="1" max="1" width="13.125" bestFit="1" customWidth="1"/>
    <col min="2" max="2" width="20.875" bestFit="1" customWidth="1"/>
  </cols>
  <sheetData>
    <row r="3" spans="1:2" x14ac:dyDescent="0.2">
      <c r="A3" s="3" t="s">
        <v>1227</v>
      </c>
      <c r="B3" t="s">
        <v>1229</v>
      </c>
    </row>
    <row r="4" spans="1:2" x14ac:dyDescent="0.2">
      <c r="A4" s="4">
        <v>2010</v>
      </c>
      <c r="B4" s="5">
        <v>175462207.87</v>
      </c>
    </row>
    <row r="5" spans="1:2" x14ac:dyDescent="0.2">
      <c r="A5" s="4">
        <v>2011</v>
      </c>
      <c r="B5" s="5">
        <v>149927966.63</v>
      </c>
    </row>
    <row r="6" spans="1:2" x14ac:dyDescent="0.2">
      <c r="A6" s="4">
        <v>2012</v>
      </c>
      <c r="B6" s="5">
        <v>176391398.05999997</v>
      </c>
    </row>
    <row r="7" spans="1:2" x14ac:dyDescent="0.2">
      <c r="A7" s="4">
        <v>2013</v>
      </c>
      <c r="B7" s="5">
        <v>189797329.76999998</v>
      </c>
    </row>
    <row r="8" spans="1:2" x14ac:dyDescent="0.2">
      <c r="A8" s="4">
        <v>2014</v>
      </c>
      <c r="B8" s="5">
        <v>195075782.42999998</v>
      </c>
    </row>
    <row r="9" spans="1:2" x14ac:dyDescent="0.2">
      <c r="A9" s="4">
        <v>2015</v>
      </c>
      <c r="B9" s="5">
        <v>180487661.50999993</v>
      </c>
    </row>
    <row r="10" spans="1:2" x14ac:dyDescent="0.2">
      <c r="A10" s="4">
        <v>2016</v>
      </c>
      <c r="B10" s="5">
        <v>164122431.73999998</v>
      </c>
    </row>
    <row r="11" spans="1:2" x14ac:dyDescent="0.2">
      <c r="A11" s="4">
        <v>2017</v>
      </c>
      <c r="B11" s="5">
        <v>96057062.319999993</v>
      </c>
    </row>
    <row r="12" spans="1:2" x14ac:dyDescent="0.2">
      <c r="A12" s="4" t="s">
        <v>1228</v>
      </c>
      <c r="B12" s="5">
        <v>1327321840.3299997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3"/>
  <sheetViews>
    <sheetView workbookViewId="0">
      <selection activeCell="E24" sqref="E24"/>
    </sheetView>
  </sheetViews>
  <sheetFormatPr defaultRowHeight="14.25" x14ac:dyDescent="0.2"/>
  <cols>
    <col min="1" max="1" width="20.875" bestFit="1" customWidth="1"/>
    <col min="2" max="2" width="16.125" bestFit="1" customWidth="1"/>
    <col min="3" max="3" width="20.25" bestFit="1" customWidth="1"/>
    <col min="4" max="4" width="32.25" bestFit="1" customWidth="1"/>
    <col min="5" max="5" width="11.875" bestFit="1" customWidth="1"/>
    <col min="6" max="6" width="26.5" bestFit="1" customWidth="1"/>
    <col min="7" max="7" width="13.5" bestFit="1" customWidth="1"/>
    <col min="8" max="8" width="18" bestFit="1" customWidth="1"/>
    <col min="9" max="9" width="11.875" bestFit="1" customWidth="1"/>
  </cols>
  <sheetData>
    <row r="3" spans="1:9" x14ac:dyDescent="0.2">
      <c r="A3" s="3" t="s">
        <v>1229</v>
      </c>
      <c r="B3" s="3" t="s">
        <v>1230</v>
      </c>
    </row>
    <row r="4" spans="1:9" x14ac:dyDescent="0.2">
      <c r="A4" s="3" t="s">
        <v>1227</v>
      </c>
      <c r="B4" t="s">
        <v>31</v>
      </c>
      <c r="C4" t="s">
        <v>51</v>
      </c>
      <c r="D4" t="s">
        <v>48</v>
      </c>
      <c r="E4" t="s">
        <v>40</v>
      </c>
      <c r="F4" t="s">
        <v>17</v>
      </c>
      <c r="G4" t="s">
        <v>23</v>
      </c>
      <c r="H4" t="s">
        <v>35</v>
      </c>
      <c r="I4" t="s">
        <v>1228</v>
      </c>
    </row>
    <row r="5" spans="1:9" x14ac:dyDescent="0.2">
      <c r="A5" s="4">
        <v>2010</v>
      </c>
      <c r="B5" s="5">
        <v>18740403.199999999</v>
      </c>
      <c r="C5" s="5">
        <v>14999400.190000001</v>
      </c>
      <c r="D5" s="5">
        <v>21104163.210000001</v>
      </c>
      <c r="E5" s="5">
        <v>52754246.760000005</v>
      </c>
      <c r="F5" s="5">
        <v>20198851.210000005</v>
      </c>
      <c r="G5" s="5">
        <v>1944268.3699999999</v>
      </c>
      <c r="H5" s="5">
        <v>45720874.929999992</v>
      </c>
      <c r="I5" s="5">
        <v>175462207.87</v>
      </c>
    </row>
    <row r="6" spans="1:9" x14ac:dyDescent="0.2">
      <c r="A6" s="4">
        <v>2011</v>
      </c>
      <c r="B6" s="5">
        <v>26193645.539999999</v>
      </c>
      <c r="C6" s="5">
        <v>7547769.96</v>
      </c>
      <c r="D6" s="5">
        <v>6755623.7299999995</v>
      </c>
      <c r="E6" s="5">
        <v>56843358.339999996</v>
      </c>
      <c r="F6" s="5">
        <v>22191752.610000003</v>
      </c>
      <c r="G6" s="5">
        <v>5535901.0600000005</v>
      </c>
      <c r="H6" s="5">
        <v>24859915.390000001</v>
      </c>
      <c r="I6" s="5">
        <v>149927966.63</v>
      </c>
    </row>
    <row r="7" spans="1:9" x14ac:dyDescent="0.2">
      <c r="A7" s="4">
        <v>2012</v>
      </c>
      <c r="B7" s="5">
        <v>14308206.15</v>
      </c>
      <c r="C7" s="5">
        <v>23621757.600000001</v>
      </c>
      <c r="D7" s="5">
        <v>22515322.419999998</v>
      </c>
      <c r="E7" s="5">
        <v>29705424.84</v>
      </c>
      <c r="F7" s="5">
        <v>16666374.560000002</v>
      </c>
      <c r="G7" s="5">
        <v>971450.33</v>
      </c>
      <c r="H7" s="5">
        <v>68602862.160000011</v>
      </c>
      <c r="I7" s="5">
        <v>176391398.06</v>
      </c>
    </row>
    <row r="8" spans="1:9" x14ac:dyDescent="0.2">
      <c r="A8" s="4">
        <v>2013</v>
      </c>
      <c r="B8" s="5">
        <v>26465090.899999999</v>
      </c>
      <c r="C8" s="5">
        <v>18144258.09</v>
      </c>
      <c r="D8" s="5">
        <v>23879975.890000004</v>
      </c>
      <c r="E8" s="5">
        <v>34942006.640000008</v>
      </c>
      <c r="F8" s="5">
        <v>22116267.060000002</v>
      </c>
      <c r="G8" s="5">
        <v>1150128.79</v>
      </c>
      <c r="H8" s="5">
        <v>63099602.399999999</v>
      </c>
      <c r="I8" s="5">
        <v>189797329.77000001</v>
      </c>
    </row>
    <row r="9" spans="1:9" x14ac:dyDescent="0.2">
      <c r="A9" s="4">
        <v>2014</v>
      </c>
      <c r="B9" s="5">
        <v>19721355.329999994</v>
      </c>
      <c r="C9" s="5">
        <v>6565213.21</v>
      </c>
      <c r="D9" s="5">
        <v>14351185.709999999</v>
      </c>
      <c r="E9" s="5">
        <v>66825834.560000032</v>
      </c>
      <c r="F9" s="5">
        <v>31001609.579999998</v>
      </c>
      <c r="G9" s="5">
        <v>6371202.5</v>
      </c>
      <c r="H9" s="5">
        <v>50239381.539999999</v>
      </c>
      <c r="I9" s="5">
        <v>195075782.43000004</v>
      </c>
    </row>
    <row r="10" spans="1:9" x14ac:dyDescent="0.2">
      <c r="A10" s="4">
        <v>2015</v>
      </c>
      <c r="B10" s="5">
        <v>23128824.66</v>
      </c>
      <c r="C10" s="5">
        <v>2766414.88</v>
      </c>
      <c r="D10" s="5">
        <v>37257134.130000003</v>
      </c>
      <c r="E10" s="5">
        <v>34848395.599999994</v>
      </c>
      <c r="F10" s="5">
        <v>33466110.670000002</v>
      </c>
      <c r="G10" s="5">
        <v>2205758.7999999998</v>
      </c>
      <c r="H10" s="5">
        <v>46815022.770000011</v>
      </c>
      <c r="I10" s="5">
        <v>180487661.50999999</v>
      </c>
    </row>
    <row r="11" spans="1:9" x14ac:dyDescent="0.2">
      <c r="A11" s="4">
        <v>2016</v>
      </c>
      <c r="B11" s="5">
        <v>31145505.349999998</v>
      </c>
      <c r="C11" s="5">
        <v>17351559.199999999</v>
      </c>
      <c r="D11" s="5">
        <v>960699.76</v>
      </c>
      <c r="E11" s="5">
        <v>47674540.780000001</v>
      </c>
      <c r="F11" s="5">
        <v>25624200.729999997</v>
      </c>
      <c r="G11" s="5">
        <v>761150.22</v>
      </c>
      <c r="H11" s="5">
        <v>40604775.699999996</v>
      </c>
      <c r="I11" s="5">
        <v>164122431.73999998</v>
      </c>
    </row>
    <row r="12" spans="1:9" x14ac:dyDescent="0.2">
      <c r="A12" s="4">
        <v>2017</v>
      </c>
      <c r="B12" s="5">
        <v>7971778.3600000013</v>
      </c>
      <c r="C12" s="5">
        <v>14693199.470000003</v>
      </c>
      <c r="D12" s="5">
        <v>17173505.66</v>
      </c>
      <c r="E12" s="5">
        <v>29573655.410000004</v>
      </c>
      <c r="F12" s="5">
        <v>3841369.3200000003</v>
      </c>
      <c r="G12" s="5">
        <v>6021738.8700000001</v>
      </c>
      <c r="H12" s="5">
        <v>16781815.23</v>
      </c>
      <c r="I12" s="5">
        <v>96057062.320000008</v>
      </c>
    </row>
    <row r="13" spans="1:9" x14ac:dyDescent="0.2">
      <c r="A13" s="4" t="s">
        <v>1228</v>
      </c>
      <c r="B13" s="5">
        <v>167674809.49000001</v>
      </c>
      <c r="C13" s="5">
        <v>105689572.59999999</v>
      </c>
      <c r="D13" s="5">
        <v>143997610.51000002</v>
      </c>
      <c r="E13" s="5">
        <v>353167462.93000001</v>
      </c>
      <c r="F13" s="5">
        <v>175106535.73999998</v>
      </c>
      <c r="G13" s="5">
        <v>24961598.940000001</v>
      </c>
      <c r="H13" s="5">
        <v>356724250.12000006</v>
      </c>
      <c r="I13" s="5">
        <v>1327321840.3299999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1"/>
  <sheetViews>
    <sheetView workbookViewId="0">
      <selection activeCell="B20" sqref="B20"/>
    </sheetView>
  </sheetViews>
  <sheetFormatPr defaultRowHeight="14.25" x14ac:dyDescent="0.2"/>
  <cols>
    <col min="1" max="1" width="30" bestFit="1" customWidth="1"/>
    <col min="2" max="2" width="20.875" bestFit="1" customWidth="1"/>
    <col min="3" max="3" width="16.75" bestFit="1" customWidth="1"/>
  </cols>
  <sheetData>
    <row r="3" spans="1:3" x14ac:dyDescent="0.2">
      <c r="A3" s="3" t="s">
        <v>1227</v>
      </c>
      <c r="B3" t="s">
        <v>1229</v>
      </c>
      <c r="C3" t="s">
        <v>1231</v>
      </c>
    </row>
    <row r="4" spans="1:3" x14ac:dyDescent="0.2">
      <c r="A4" s="4" t="s">
        <v>31</v>
      </c>
      <c r="B4" s="5">
        <v>167674809.48999998</v>
      </c>
      <c r="C4" s="5">
        <v>116875410.38999996</v>
      </c>
    </row>
    <row r="5" spans="1:3" x14ac:dyDescent="0.2">
      <c r="A5" s="4" t="s">
        <v>51</v>
      </c>
      <c r="B5" s="5">
        <v>105689572.59999998</v>
      </c>
      <c r="C5" s="5">
        <v>73811151.870000035</v>
      </c>
    </row>
    <row r="6" spans="1:3" x14ac:dyDescent="0.2">
      <c r="A6" s="4" t="s">
        <v>48</v>
      </c>
      <c r="B6" s="5">
        <v>143997610.50999996</v>
      </c>
      <c r="C6" s="5">
        <v>102660832.30000003</v>
      </c>
    </row>
    <row r="7" spans="1:3" x14ac:dyDescent="0.2">
      <c r="A7" s="4" t="s">
        <v>40</v>
      </c>
      <c r="B7" s="5">
        <v>353167462.92999983</v>
      </c>
      <c r="C7" s="5">
        <v>246395494.48000002</v>
      </c>
    </row>
    <row r="8" spans="1:3" x14ac:dyDescent="0.2">
      <c r="A8" s="4" t="s">
        <v>17</v>
      </c>
      <c r="B8" s="5">
        <v>175106535.74000001</v>
      </c>
      <c r="C8" s="5">
        <v>124049542.40000004</v>
      </c>
    </row>
    <row r="9" spans="1:3" x14ac:dyDescent="0.2">
      <c r="A9" s="4" t="s">
        <v>23</v>
      </c>
      <c r="B9" s="5">
        <v>24961598.939999998</v>
      </c>
      <c r="C9" s="5">
        <v>17253539.670000002</v>
      </c>
    </row>
    <row r="10" spans="1:3" x14ac:dyDescent="0.2">
      <c r="A10" s="4" t="s">
        <v>35</v>
      </c>
      <c r="B10" s="5">
        <v>356724250.11999971</v>
      </c>
      <c r="C10" s="5">
        <v>255073257.65999988</v>
      </c>
    </row>
    <row r="11" spans="1:3" x14ac:dyDescent="0.2">
      <c r="A11" s="4" t="s">
        <v>1228</v>
      </c>
      <c r="B11" s="5">
        <v>1327321840.3299994</v>
      </c>
      <c r="C11" s="5">
        <v>936119228.76999986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8"/>
  <sheetViews>
    <sheetView workbookViewId="0">
      <selection activeCell="B7" sqref="B7"/>
    </sheetView>
  </sheetViews>
  <sheetFormatPr defaultRowHeight="14.25" x14ac:dyDescent="0.2"/>
  <cols>
    <col min="1" max="1" width="13.125" bestFit="1" customWidth="1"/>
    <col min="2" max="2" width="20.875" bestFit="1" customWidth="1"/>
  </cols>
  <sheetData>
    <row r="3" spans="1:2" x14ac:dyDescent="0.2">
      <c r="A3" s="3" t="s">
        <v>1227</v>
      </c>
      <c r="B3" t="s">
        <v>1229</v>
      </c>
    </row>
    <row r="4" spans="1:2" x14ac:dyDescent="0.2">
      <c r="A4" s="4" t="s">
        <v>30</v>
      </c>
      <c r="B4" s="5">
        <v>335761811.56000012</v>
      </c>
    </row>
    <row r="5" spans="1:2" x14ac:dyDescent="0.2">
      <c r="A5" s="4" t="s">
        <v>39</v>
      </c>
      <c r="B5" s="5">
        <v>306473892.20999986</v>
      </c>
    </row>
    <row r="6" spans="1:2" x14ac:dyDescent="0.2">
      <c r="A6" s="4" t="s">
        <v>65</v>
      </c>
      <c r="B6" s="5">
        <v>361795759.00999987</v>
      </c>
    </row>
    <row r="7" spans="1:2" x14ac:dyDescent="0.2">
      <c r="A7" s="4" t="s">
        <v>22</v>
      </c>
      <c r="B7" s="5">
        <v>323290377.54999989</v>
      </c>
    </row>
    <row r="8" spans="1:2" x14ac:dyDescent="0.2">
      <c r="A8" s="4" t="s">
        <v>1228</v>
      </c>
      <c r="B8" s="5">
        <v>1327321840.3299997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89"/>
  <sheetViews>
    <sheetView workbookViewId="0">
      <selection activeCell="V8" sqref="V8"/>
    </sheetView>
  </sheetViews>
  <sheetFormatPr defaultRowHeight="14.25" x14ac:dyDescent="0.2"/>
  <cols>
    <col min="1" max="1" width="29.5" bestFit="1" customWidth="1"/>
    <col min="2" max="2" width="20.875" bestFit="1" customWidth="1"/>
  </cols>
  <sheetData>
    <row r="3" spans="1:2" x14ac:dyDescent="0.2">
      <c r="A3" s="3" t="s">
        <v>1227</v>
      </c>
      <c r="B3" t="s">
        <v>1229</v>
      </c>
    </row>
    <row r="4" spans="1:2" x14ac:dyDescent="0.2">
      <c r="A4" s="4" t="s">
        <v>208</v>
      </c>
      <c r="B4" s="5">
        <v>2843589.0700000003</v>
      </c>
    </row>
    <row r="5" spans="1:2" x14ac:dyDescent="0.2">
      <c r="A5" s="4" t="s">
        <v>255</v>
      </c>
      <c r="B5" s="5">
        <v>9709899.2699999996</v>
      </c>
    </row>
    <row r="6" spans="1:2" x14ac:dyDescent="0.2">
      <c r="A6" s="4" t="s">
        <v>81</v>
      </c>
      <c r="B6" s="5">
        <v>10272591.440000001</v>
      </c>
    </row>
    <row r="7" spans="1:2" x14ac:dyDescent="0.2">
      <c r="A7" s="4" t="s">
        <v>359</v>
      </c>
      <c r="B7" s="5">
        <v>7153122.9699999997</v>
      </c>
    </row>
    <row r="8" spans="1:2" x14ac:dyDescent="0.2">
      <c r="A8" s="4" t="s">
        <v>443</v>
      </c>
      <c r="B8" s="5">
        <v>15643032.02</v>
      </c>
    </row>
    <row r="9" spans="1:2" x14ac:dyDescent="0.2">
      <c r="A9" s="4" t="s">
        <v>364</v>
      </c>
      <c r="B9" s="5">
        <v>5650520.6700000009</v>
      </c>
    </row>
    <row r="10" spans="1:2" x14ac:dyDescent="0.2">
      <c r="A10" s="4" t="s">
        <v>41</v>
      </c>
      <c r="B10" s="5">
        <v>7139689.5099999998</v>
      </c>
    </row>
    <row r="11" spans="1:2" x14ac:dyDescent="0.2">
      <c r="A11" s="4" t="s">
        <v>661</v>
      </c>
      <c r="B11" s="5">
        <v>3215330.1599999997</v>
      </c>
    </row>
    <row r="12" spans="1:2" x14ac:dyDescent="0.2">
      <c r="A12" s="4" t="s">
        <v>164</v>
      </c>
      <c r="B12" s="5">
        <v>16199378.410000002</v>
      </c>
    </row>
    <row r="13" spans="1:2" x14ac:dyDescent="0.2">
      <c r="A13" s="4" t="s">
        <v>698</v>
      </c>
      <c r="B13" s="5">
        <v>5308405.46</v>
      </c>
    </row>
    <row r="14" spans="1:2" x14ac:dyDescent="0.2">
      <c r="A14" s="4" t="s">
        <v>308</v>
      </c>
      <c r="B14" s="5">
        <v>9022805.7300000004</v>
      </c>
    </row>
    <row r="15" spans="1:2" x14ac:dyDescent="0.2">
      <c r="A15" s="4" t="s">
        <v>235</v>
      </c>
      <c r="B15" s="5">
        <v>5811989.1600000001</v>
      </c>
    </row>
    <row r="16" spans="1:2" x14ac:dyDescent="0.2">
      <c r="A16" s="4" t="s">
        <v>705</v>
      </c>
      <c r="B16" s="5">
        <v>2803550.0999999996</v>
      </c>
    </row>
    <row r="17" spans="1:2" x14ac:dyDescent="0.2">
      <c r="A17" s="4" t="s">
        <v>111</v>
      </c>
      <c r="B17" s="5">
        <v>13482813.120000001</v>
      </c>
    </row>
    <row r="18" spans="1:2" x14ac:dyDescent="0.2">
      <c r="A18" s="4" t="s">
        <v>388</v>
      </c>
      <c r="B18" s="5">
        <v>9959553.5300000012</v>
      </c>
    </row>
    <row r="19" spans="1:2" x14ac:dyDescent="0.2">
      <c r="A19" s="4" t="s">
        <v>351</v>
      </c>
      <c r="B19" s="5">
        <v>9839301.8100000005</v>
      </c>
    </row>
    <row r="20" spans="1:2" x14ac:dyDescent="0.2">
      <c r="A20" s="4" t="s">
        <v>99</v>
      </c>
      <c r="B20" s="5">
        <v>9039257.0599999987</v>
      </c>
    </row>
    <row r="21" spans="1:2" x14ac:dyDescent="0.2">
      <c r="A21" s="4" t="s">
        <v>127</v>
      </c>
      <c r="B21" s="5">
        <v>12986378.170000002</v>
      </c>
    </row>
    <row r="22" spans="1:2" x14ac:dyDescent="0.2">
      <c r="A22" s="4" t="s">
        <v>820</v>
      </c>
      <c r="B22" s="5">
        <v>4359359.83</v>
      </c>
    </row>
    <row r="23" spans="1:2" x14ac:dyDescent="0.2">
      <c r="A23" s="4" t="s">
        <v>153</v>
      </c>
      <c r="B23" s="5">
        <v>2758990.9899999998</v>
      </c>
    </row>
    <row r="24" spans="1:2" x14ac:dyDescent="0.2">
      <c r="A24" s="4" t="s">
        <v>287</v>
      </c>
      <c r="B24" s="5">
        <v>2702495.8899999997</v>
      </c>
    </row>
    <row r="25" spans="1:2" x14ac:dyDescent="0.2">
      <c r="A25" s="4" t="s">
        <v>79</v>
      </c>
      <c r="B25" s="5">
        <v>5430330.5599999996</v>
      </c>
    </row>
    <row r="26" spans="1:2" x14ac:dyDescent="0.2">
      <c r="A26" s="4" t="s">
        <v>341</v>
      </c>
      <c r="B26" s="5">
        <v>3779357.4400000004</v>
      </c>
    </row>
    <row r="27" spans="1:2" x14ac:dyDescent="0.2">
      <c r="A27" s="4" t="s">
        <v>131</v>
      </c>
      <c r="B27" s="5">
        <v>7032758.5500000007</v>
      </c>
    </row>
    <row r="28" spans="1:2" x14ac:dyDescent="0.2">
      <c r="A28" s="4" t="s">
        <v>634</v>
      </c>
      <c r="B28" s="5">
        <v>4642313.7</v>
      </c>
    </row>
    <row r="29" spans="1:2" x14ac:dyDescent="0.2">
      <c r="A29" s="4" t="s">
        <v>303</v>
      </c>
      <c r="B29" s="5">
        <v>95209.919999999998</v>
      </c>
    </row>
    <row r="30" spans="1:2" x14ac:dyDescent="0.2">
      <c r="A30" s="4" t="s">
        <v>24</v>
      </c>
      <c r="B30" s="5">
        <v>1226103.2999999998</v>
      </c>
    </row>
    <row r="31" spans="1:2" x14ac:dyDescent="0.2">
      <c r="A31" s="4" t="s">
        <v>73</v>
      </c>
      <c r="B31" s="5">
        <v>3629118.65</v>
      </c>
    </row>
    <row r="32" spans="1:2" x14ac:dyDescent="0.2">
      <c r="A32" s="4" t="s">
        <v>118</v>
      </c>
      <c r="B32" s="5">
        <v>16591036.850000001</v>
      </c>
    </row>
    <row r="33" spans="1:2" x14ac:dyDescent="0.2">
      <c r="A33" s="4" t="s">
        <v>36</v>
      </c>
      <c r="B33" s="5">
        <v>17278040.690000001</v>
      </c>
    </row>
    <row r="34" spans="1:2" x14ac:dyDescent="0.2">
      <c r="A34" s="4" t="s">
        <v>229</v>
      </c>
      <c r="B34" s="5">
        <v>10272536.76</v>
      </c>
    </row>
    <row r="35" spans="1:2" x14ac:dyDescent="0.2">
      <c r="A35" s="4" t="s">
        <v>346</v>
      </c>
      <c r="B35" s="5">
        <v>8999886.9199999999</v>
      </c>
    </row>
    <row r="36" spans="1:2" x14ac:dyDescent="0.2">
      <c r="A36" s="4" t="s">
        <v>418</v>
      </c>
      <c r="B36" s="5">
        <v>19628279.629999999</v>
      </c>
    </row>
    <row r="37" spans="1:2" x14ac:dyDescent="0.2">
      <c r="A37" s="4" t="s">
        <v>393</v>
      </c>
      <c r="B37" s="5">
        <v>5121515.92</v>
      </c>
    </row>
    <row r="38" spans="1:2" x14ac:dyDescent="0.2">
      <c r="A38" s="4" t="s">
        <v>135</v>
      </c>
      <c r="B38" s="5">
        <v>941892.69</v>
      </c>
    </row>
    <row r="39" spans="1:2" x14ac:dyDescent="0.2">
      <c r="A39" s="4" t="s">
        <v>193</v>
      </c>
      <c r="B39" s="5">
        <v>27522085.870000001</v>
      </c>
    </row>
    <row r="40" spans="1:2" x14ac:dyDescent="0.2">
      <c r="A40" s="4" t="s">
        <v>221</v>
      </c>
      <c r="B40" s="5">
        <v>5502527.8900000006</v>
      </c>
    </row>
    <row r="41" spans="1:2" x14ac:dyDescent="0.2">
      <c r="A41" s="4" t="s">
        <v>196</v>
      </c>
      <c r="B41" s="5">
        <v>15603240.109999999</v>
      </c>
    </row>
    <row r="42" spans="1:2" x14ac:dyDescent="0.2">
      <c r="A42" s="4" t="s">
        <v>206</v>
      </c>
      <c r="B42" s="5">
        <v>5999548.3800000008</v>
      </c>
    </row>
    <row r="43" spans="1:2" x14ac:dyDescent="0.2">
      <c r="A43" s="4" t="s">
        <v>441</v>
      </c>
      <c r="B43" s="5">
        <v>260832.65</v>
      </c>
    </row>
    <row r="44" spans="1:2" x14ac:dyDescent="0.2">
      <c r="A44" s="4" t="s">
        <v>464</v>
      </c>
      <c r="B44" s="5">
        <v>7896155.0600000005</v>
      </c>
    </row>
    <row r="45" spans="1:2" x14ac:dyDescent="0.2">
      <c r="A45" s="4" t="s">
        <v>912</v>
      </c>
      <c r="B45" s="5">
        <v>882189.76</v>
      </c>
    </row>
    <row r="46" spans="1:2" x14ac:dyDescent="0.2">
      <c r="A46" s="4" t="s">
        <v>454</v>
      </c>
      <c r="B46" s="5">
        <v>10068140.139999999</v>
      </c>
    </row>
    <row r="47" spans="1:2" x14ac:dyDescent="0.2">
      <c r="A47" s="4" t="s">
        <v>216</v>
      </c>
      <c r="B47" s="5">
        <v>6286071.3199999994</v>
      </c>
    </row>
    <row r="48" spans="1:2" x14ac:dyDescent="0.2">
      <c r="A48" s="4" t="s">
        <v>237</v>
      </c>
      <c r="B48" s="5">
        <v>8143736.8899999987</v>
      </c>
    </row>
    <row r="49" spans="1:2" x14ac:dyDescent="0.2">
      <c r="A49" s="4" t="s">
        <v>202</v>
      </c>
      <c r="B49" s="5">
        <v>1686991.5299999998</v>
      </c>
    </row>
    <row r="50" spans="1:2" x14ac:dyDescent="0.2">
      <c r="A50" s="4" t="s">
        <v>103</v>
      </c>
      <c r="B50" s="5">
        <v>7753130.1000000006</v>
      </c>
    </row>
    <row r="51" spans="1:2" x14ac:dyDescent="0.2">
      <c r="A51" s="4" t="s">
        <v>43</v>
      </c>
      <c r="B51" s="5">
        <v>1474455.62</v>
      </c>
    </row>
    <row r="52" spans="1:2" x14ac:dyDescent="0.2">
      <c r="A52" s="4" t="s">
        <v>67</v>
      </c>
      <c r="B52" s="5">
        <v>7873109.8099999996</v>
      </c>
    </row>
    <row r="53" spans="1:2" x14ac:dyDescent="0.2">
      <c r="A53" s="4" t="s">
        <v>328</v>
      </c>
      <c r="B53" s="5">
        <v>4632012.47</v>
      </c>
    </row>
    <row r="54" spans="1:2" x14ac:dyDescent="0.2">
      <c r="A54" s="4" t="s">
        <v>77</v>
      </c>
      <c r="B54" s="5">
        <v>471158.71</v>
      </c>
    </row>
    <row r="55" spans="1:2" x14ac:dyDescent="0.2">
      <c r="A55" s="4" t="s">
        <v>52</v>
      </c>
      <c r="B55" s="5">
        <v>4992255.5999999996</v>
      </c>
    </row>
    <row r="56" spans="1:2" x14ac:dyDescent="0.2">
      <c r="A56" s="4" t="s">
        <v>377</v>
      </c>
      <c r="B56" s="5">
        <v>9668457.1199999992</v>
      </c>
    </row>
    <row r="57" spans="1:2" x14ac:dyDescent="0.2">
      <c r="A57" s="4" t="s">
        <v>1081</v>
      </c>
      <c r="B57" s="5">
        <v>1009016.03</v>
      </c>
    </row>
    <row r="58" spans="1:2" x14ac:dyDescent="0.2">
      <c r="A58" s="4" t="s">
        <v>214</v>
      </c>
      <c r="B58" s="5">
        <v>7350658.5600000005</v>
      </c>
    </row>
    <row r="59" spans="1:2" x14ac:dyDescent="0.2">
      <c r="A59" s="4" t="s">
        <v>322</v>
      </c>
      <c r="B59" s="5">
        <v>12197986.980000002</v>
      </c>
    </row>
    <row r="60" spans="1:2" x14ac:dyDescent="0.2">
      <c r="A60" s="4" t="s">
        <v>268</v>
      </c>
      <c r="B60" s="5">
        <v>14150892.189999999</v>
      </c>
    </row>
    <row r="61" spans="1:2" x14ac:dyDescent="0.2">
      <c r="A61" s="4" t="s">
        <v>258</v>
      </c>
      <c r="B61" s="5">
        <v>21267908.499999996</v>
      </c>
    </row>
    <row r="62" spans="1:2" x14ac:dyDescent="0.2">
      <c r="A62" s="4" t="s">
        <v>58</v>
      </c>
      <c r="B62" s="5">
        <v>5965376.8999999994</v>
      </c>
    </row>
    <row r="63" spans="1:2" x14ac:dyDescent="0.2">
      <c r="A63" s="4" t="s">
        <v>70</v>
      </c>
      <c r="B63" s="5">
        <v>9953334.4899999984</v>
      </c>
    </row>
    <row r="64" spans="1:2" x14ac:dyDescent="0.2">
      <c r="A64" s="4" t="s">
        <v>86</v>
      </c>
      <c r="B64" s="5">
        <v>2963196.96</v>
      </c>
    </row>
    <row r="65" spans="1:2" x14ac:dyDescent="0.2">
      <c r="A65" s="4" t="s">
        <v>433</v>
      </c>
      <c r="B65" s="5">
        <v>8701213.8100000005</v>
      </c>
    </row>
    <row r="66" spans="1:2" x14ac:dyDescent="0.2">
      <c r="A66" s="4" t="s">
        <v>409</v>
      </c>
      <c r="B66" s="5">
        <v>9896306.25</v>
      </c>
    </row>
    <row r="67" spans="1:2" x14ac:dyDescent="0.2">
      <c r="A67" s="4" t="s">
        <v>113</v>
      </c>
      <c r="B67" s="5">
        <v>6512548.6900000004</v>
      </c>
    </row>
    <row r="68" spans="1:2" x14ac:dyDescent="0.2">
      <c r="A68" s="4" t="s">
        <v>916</v>
      </c>
      <c r="B68" s="5">
        <v>3472696.83</v>
      </c>
    </row>
    <row r="69" spans="1:2" x14ac:dyDescent="0.2">
      <c r="A69" s="4" t="s">
        <v>97</v>
      </c>
      <c r="B69" s="5">
        <v>7299060.3499999996</v>
      </c>
    </row>
    <row r="70" spans="1:2" x14ac:dyDescent="0.2">
      <c r="A70" s="4" t="s">
        <v>310</v>
      </c>
      <c r="B70" s="5">
        <v>8275573.9100000001</v>
      </c>
    </row>
    <row r="71" spans="1:2" x14ac:dyDescent="0.2">
      <c r="A71" s="4" t="s">
        <v>172</v>
      </c>
      <c r="B71" s="5">
        <v>5783631.1800000006</v>
      </c>
    </row>
    <row r="72" spans="1:2" x14ac:dyDescent="0.2">
      <c r="A72" s="4" t="s">
        <v>166</v>
      </c>
      <c r="B72" s="5">
        <v>6767869.5500000007</v>
      </c>
    </row>
    <row r="73" spans="1:2" x14ac:dyDescent="0.2">
      <c r="A73" s="4" t="s">
        <v>653</v>
      </c>
      <c r="B73" s="5">
        <v>1972317.35</v>
      </c>
    </row>
    <row r="74" spans="1:2" x14ac:dyDescent="0.2">
      <c r="A74" s="4" t="s">
        <v>348</v>
      </c>
      <c r="B74" s="5">
        <v>18719532.989999998</v>
      </c>
    </row>
    <row r="75" spans="1:2" x14ac:dyDescent="0.2">
      <c r="A75" s="4" t="s">
        <v>313</v>
      </c>
      <c r="B75" s="5">
        <v>4781813.25</v>
      </c>
    </row>
    <row r="76" spans="1:2" x14ac:dyDescent="0.2">
      <c r="A76" s="4" t="s">
        <v>247</v>
      </c>
      <c r="B76" s="5">
        <v>14070575.290000001</v>
      </c>
    </row>
    <row r="77" spans="1:2" x14ac:dyDescent="0.2">
      <c r="A77" s="4" t="s">
        <v>125</v>
      </c>
      <c r="B77" s="5">
        <v>3265587.1500000004</v>
      </c>
    </row>
    <row r="78" spans="1:2" x14ac:dyDescent="0.2">
      <c r="A78" s="4" t="s">
        <v>143</v>
      </c>
      <c r="B78" s="5">
        <v>8042108.5500000007</v>
      </c>
    </row>
    <row r="79" spans="1:2" x14ac:dyDescent="0.2">
      <c r="A79" s="4" t="s">
        <v>49</v>
      </c>
      <c r="B79" s="5">
        <v>781659.17</v>
      </c>
    </row>
    <row r="80" spans="1:2" x14ac:dyDescent="0.2">
      <c r="A80" s="4" t="s">
        <v>32</v>
      </c>
      <c r="B80" s="5">
        <v>11883719.65</v>
      </c>
    </row>
    <row r="81" spans="1:2" x14ac:dyDescent="0.2">
      <c r="A81" s="4" t="s">
        <v>219</v>
      </c>
      <c r="B81" s="5">
        <v>11956362.24</v>
      </c>
    </row>
    <row r="82" spans="1:2" x14ac:dyDescent="0.2">
      <c r="A82" s="4" t="s">
        <v>655</v>
      </c>
      <c r="B82" s="5">
        <v>715717.14</v>
      </c>
    </row>
    <row r="83" spans="1:2" x14ac:dyDescent="0.2">
      <c r="A83" s="4" t="s">
        <v>189</v>
      </c>
      <c r="B83" s="5">
        <v>9138321.0800000001</v>
      </c>
    </row>
    <row r="84" spans="1:2" x14ac:dyDescent="0.2">
      <c r="A84" s="4" t="s">
        <v>343</v>
      </c>
      <c r="B84" s="5">
        <v>4744159.33</v>
      </c>
    </row>
    <row r="85" spans="1:2" x14ac:dyDescent="0.2">
      <c r="A85" s="4" t="s">
        <v>762</v>
      </c>
      <c r="B85" s="5">
        <v>956534.16</v>
      </c>
    </row>
    <row r="86" spans="1:2" x14ac:dyDescent="0.2">
      <c r="A86" s="4" t="s">
        <v>715</v>
      </c>
      <c r="B86" s="5">
        <v>5724038.6600000001</v>
      </c>
    </row>
    <row r="87" spans="1:2" x14ac:dyDescent="0.2">
      <c r="A87" s="4" t="s">
        <v>643</v>
      </c>
      <c r="B87" s="5">
        <v>2132326.5199999996</v>
      </c>
    </row>
    <row r="88" spans="1:2" x14ac:dyDescent="0.2">
      <c r="A88" s="4" t="s">
        <v>121</v>
      </c>
      <c r="B88" s="5">
        <v>2226896.6</v>
      </c>
    </row>
    <row r="89" spans="1:2" x14ac:dyDescent="0.2">
      <c r="A89" s="4" t="s">
        <v>788</v>
      </c>
      <c r="B89" s="5">
        <v>566096.65</v>
      </c>
    </row>
    <row r="90" spans="1:2" x14ac:dyDescent="0.2">
      <c r="A90" s="4" t="s">
        <v>318</v>
      </c>
      <c r="B90" s="5">
        <v>13356289.439999999</v>
      </c>
    </row>
    <row r="91" spans="1:2" x14ac:dyDescent="0.2">
      <c r="A91" s="4" t="s">
        <v>316</v>
      </c>
      <c r="B91" s="5">
        <v>9349544.0300000012</v>
      </c>
    </row>
    <row r="92" spans="1:2" x14ac:dyDescent="0.2">
      <c r="A92" s="4" t="s">
        <v>184</v>
      </c>
      <c r="B92" s="5">
        <v>4401652.9400000004</v>
      </c>
    </row>
    <row r="93" spans="1:2" x14ac:dyDescent="0.2">
      <c r="A93" s="4" t="s">
        <v>18</v>
      </c>
      <c r="B93" s="5">
        <v>6100113.6600000001</v>
      </c>
    </row>
    <row r="94" spans="1:2" x14ac:dyDescent="0.2">
      <c r="A94" s="4" t="s">
        <v>422</v>
      </c>
      <c r="B94" s="5">
        <v>7184947.8300000001</v>
      </c>
    </row>
    <row r="95" spans="1:2" x14ac:dyDescent="0.2">
      <c r="A95" s="4" t="s">
        <v>298</v>
      </c>
      <c r="B95" s="5">
        <v>7830091.3199999994</v>
      </c>
    </row>
    <row r="96" spans="1:2" x14ac:dyDescent="0.2">
      <c r="A96" s="4" t="s">
        <v>168</v>
      </c>
      <c r="B96" s="5">
        <v>12231206.91</v>
      </c>
    </row>
    <row r="97" spans="1:2" x14ac:dyDescent="0.2">
      <c r="A97" s="4" t="s">
        <v>265</v>
      </c>
      <c r="B97" s="5">
        <v>2478469.5</v>
      </c>
    </row>
    <row r="98" spans="1:2" x14ac:dyDescent="0.2">
      <c r="A98" s="4" t="s">
        <v>137</v>
      </c>
      <c r="B98" s="5">
        <v>3061002.8000000003</v>
      </c>
    </row>
    <row r="99" spans="1:2" x14ac:dyDescent="0.2">
      <c r="A99" s="4" t="s">
        <v>223</v>
      </c>
      <c r="B99" s="5">
        <v>10722230.079999998</v>
      </c>
    </row>
    <row r="100" spans="1:2" x14ac:dyDescent="0.2">
      <c r="A100" s="4" t="s">
        <v>139</v>
      </c>
      <c r="B100" s="5">
        <v>16416989.18</v>
      </c>
    </row>
    <row r="101" spans="1:2" x14ac:dyDescent="0.2">
      <c r="A101" s="4" t="s">
        <v>63</v>
      </c>
      <c r="B101" s="5">
        <v>7639004.4399999995</v>
      </c>
    </row>
    <row r="102" spans="1:2" x14ac:dyDescent="0.2">
      <c r="A102" s="4" t="s">
        <v>159</v>
      </c>
      <c r="B102" s="5">
        <v>9088046.7799999993</v>
      </c>
    </row>
    <row r="103" spans="1:2" x14ac:dyDescent="0.2">
      <c r="A103" s="4" t="s">
        <v>471</v>
      </c>
      <c r="B103" s="5">
        <v>3731064.8</v>
      </c>
    </row>
    <row r="104" spans="1:2" x14ac:dyDescent="0.2">
      <c r="A104" s="4" t="s">
        <v>243</v>
      </c>
      <c r="B104" s="5">
        <v>2525007.5</v>
      </c>
    </row>
    <row r="105" spans="1:2" x14ac:dyDescent="0.2">
      <c r="A105" s="4" t="s">
        <v>518</v>
      </c>
      <c r="B105" s="5">
        <v>6825381.0199999996</v>
      </c>
    </row>
    <row r="106" spans="1:2" x14ac:dyDescent="0.2">
      <c r="A106" s="4" t="s">
        <v>93</v>
      </c>
      <c r="B106" s="5">
        <v>5649551.29</v>
      </c>
    </row>
    <row r="107" spans="1:2" x14ac:dyDescent="0.2">
      <c r="A107" s="4" t="s">
        <v>332</v>
      </c>
      <c r="B107" s="5">
        <v>1854866.4</v>
      </c>
    </row>
    <row r="108" spans="1:2" x14ac:dyDescent="0.2">
      <c r="A108" s="4" t="s">
        <v>306</v>
      </c>
      <c r="B108" s="5">
        <v>10971921.52</v>
      </c>
    </row>
    <row r="109" spans="1:2" x14ac:dyDescent="0.2">
      <c r="A109" s="4" t="s">
        <v>584</v>
      </c>
      <c r="B109" s="5">
        <v>5541658.8399999999</v>
      </c>
    </row>
    <row r="110" spans="1:2" x14ac:dyDescent="0.2">
      <c r="A110" s="4" t="s">
        <v>84</v>
      </c>
      <c r="B110" s="5">
        <v>10143794.910000002</v>
      </c>
    </row>
    <row r="111" spans="1:2" x14ac:dyDescent="0.2">
      <c r="A111" s="4" t="s">
        <v>45</v>
      </c>
      <c r="B111" s="5">
        <v>2856171.02</v>
      </c>
    </row>
    <row r="112" spans="1:2" x14ac:dyDescent="0.2">
      <c r="A112" s="4" t="s">
        <v>95</v>
      </c>
      <c r="B112" s="5">
        <v>9937837.4800000004</v>
      </c>
    </row>
    <row r="113" spans="1:2" x14ac:dyDescent="0.2">
      <c r="A113" s="4" t="s">
        <v>382</v>
      </c>
      <c r="B113" s="5">
        <v>9093023.9800000004</v>
      </c>
    </row>
    <row r="114" spans="1:2" x14ac:dyDescent="0.2">
      <c r="A114" s="4" t="s">
        <v>370</v>
      </c>
      <c r="B114" s="5">
        <v>3596431.8499999996</v>
      </c>
    </row>
    <row r="115" spans="1:2" x14ac:dyDescent="0.2">
      <c r="A115" s="4" t="s">
        <v>273</v>
      </c>
      <c r="B115" s="5">
        <v>4790409.3600000003</v>
      </c>
    </row>
    <row r="116" spans="1:2" x14ac:dyDescent="0.2">
      <c r="A116" s="4" t="s">
        <v>374</v>
      </c>
      <c r="B116" s="5">
        <v>1225622.72</v>
      </c>
    </row>
    <row r="117" spans="1:2" x14ac:dyDescent="0.2">
      <c r="A117" s="4" t="s">
        <v>145</v>
      </c>
      <c r="B117" s="5">
        <v>3838301.28</v>
      </c>
    </row>
    <row r="118" spans="1:2" x14ac:dyDescent="0.2">
      <c r="A118" s="4" t="s">
        <v>757</v>
      </c>
      <c r="B118" s="5">
        <v>8988630.5199999996</v>
      </c>
    </row>
    <row r="119" spans="1:2" x14ac:dyDescent="0.2">
      <c r="A119" s="4" t="s">
        <v>520</v>
      </c>
      <c r="B119" s="5">
        <v>11723675.559999999</v>
      </c>
    </row>
    <row r="120" spans="1:2" x14ac:dyDescent="0.2">
      <c r="A120" s="4" t="s">
        <v>294</v>
      </c>
      <c r="B120" s="5">
        <v>2159493.83</v>
      </c>
    </row>
    <row r="121" spans="1:2" x14ac:dyDescent="0.2">
      <c r="A121" s="4" t="s">
        <v>162</v>
      </c>
      <c r="B121" s="5">
        <v>12738142.619999999</v>
      </c>
    </row>
    <row r="122" spans="1:2" x14ac:dyDescent="0.2">
      <c r="A122" s="4" t="s">
        <v>334</v>
      </c>
      <c r="B122" s="5">
        <v>2053657.9900000002</v>
      </c>
    </row>
    <row r="123" spans="1:2" x14ac:dyDescent="0.2">
      <c r="A123" s="4" t="s">
        <v>446</v>
      </c>
      <c r="B123" s="5">
        <v>8665953.9199999999</v>
      </c>
    </row>
    <row r="124" spans="1:2" x14ac:dyDescent="0.2">
      <c r="A124" s="4" t="s">
        <v>279</v>
      </c>
      <c r="B124" s="5">
        <v>6919276.2300000004</v>
      </c>
    </row>
    <row r="125" spans="1:2" x14ac:dyDescent="0.2">
      <c r="A125" s="4" t="s">
        <v>281</v>
      </c>
      <c r="B125" s="5">
        <v>4702742.25</v>
      </c>
    </row>
    <row r="126" spans="1:2" x14ac:dyDescent="0.2">
      <c r="A126" s="4" t="s">
        <v>558</v>
      </c>
      <c r="B126" s="5">
        <v>4396334.96</v>
      </c>
    </row>
    <row r="127" spans="1:2" x14ac:dyDescent="0.2">
      <c r="A127" s="4" t="s">
        <v>400</v>
      </c>
      <c r="B127" s="5">
        <v>7935532.9500000002</v>
      </c>
    </row>
    <row r="128" spans="1:2" x14ac:dyDescent="0.2">
      <c r="A128" s="4" t="s">
        <v>150</v>
      </c>
      <c r="B128" s="5">
        <v>13126867.800000001</v>
      </c>
    </row>
    <row r="129" spans="1:2" x14ac:dyDescent="0.2">
      <c r="A129" s="4" t="s">
        <v>379</v>
      </c>
      <c r="B129" s="5">
        <v>22209652.469999999</v>
      </c>
    </row>
    <row r="130" spans="1:2" x14ac:dyDescent="0.2">
      <c r="A130" s="4" t="s">
        <v>200</v>
      </c>
      <c r="B130" s="5">
        <v>2511823.08</v>
      </c>
    </row>
    <row r="131" spans="1:2" x14ac:dyDescent="0.2">
      <c r="A131" s="4" t="s">
        <v>271</v>
      </c>
      <c r="B131" s="5">
        <v>13607288.510000002</v>
      </c>
    </row>
    <row r="132" spans="1:2" x14ac:dyDescent="0.2">
      <c r="A132" s="4" t="s">
        <v>148</v>
      </c>
      <c r="B132" s="5">
        <v>15884378.550000001</v>
      </c>
    </row>
    <row r="133" spans="1:2" x14ac:dyDescent="0.2">
      <c r="A133" s="4" t="s">
        <v>174</v>
      </c>
      <c r="B133" s="5">
        <v>10303688.340000002</v>
      </c>
    </row>
    <row r="134" spans="1:2" x14ac:dyDescent="0.2">
      <c r="A134" s="4" t="s">
        <v>300</v>
      </c>
      <c r="B134" s="5">
        <v>4243168.9399999995</v>
      </c>
    </row>
    <row r="135" spans="1:2" x14ac:dyDescent="0.2">
      <c r="A135" s="4" t="s">
        <v>157</v>
      </c>
      <c r="B135" s="5">
        <v>10877716.390000001</v>
      </c>
    </row>
    <row r="136" spans="1:2" x14ac:dyDescent="0.2">
      <c r="A136" s="4" t="s">
        <v>412</v>
      </c>
      <c r="B136" s="5">
        <v>2965463.2199999997</v>
      </c>
    </row>
    <row r="137" spans="1:2" x14ac:dyDescent="0.2">
      <c r="A137" s="4" t="s">
        <v>191</v>
      </c>
      <c r="B137" s="5">
        <v>4984069.1900000004</v>
      </c>
    </row>
    <row r="138" spans="1:2" x14ac:dyDescent="0.2">
      <c r="A138" s="4" t="s">
        <v>629</v>
      </c>
      <c r="B138" s="5">
        <v>4783484.5200000005</v>
      </c>
    </row>
    <row r="139" spans="1:2" x14ac:dyDescent="0.2">
      <c r="A139" s="4" t="s">
        <v>261</v>
      </c>
      <c r="B139" s="5">
        <v>6358448.5999999996</v>
      </c>
    </row>
    <row r="140" spans="1:2" x14ac:dyDescent="0.2">
      <c r="A140" s="4" t="s">
        <v>967</v>
      </c>
      <c r="B140" s="5">
        <v>943721.70000000007</v>
      </c>
    </row>
    <row r="141" spans="1:2" x14ac:dyDescent="0.2">
      <c r="A141" s="4" t="s">
        <v>522</v>
      </c>
      <c r="B141" s="5">
        <v>2625265.8499999996</v>
      </c>
    </row>
    <row r="142" spans="1:2" x14ac:dyDescent="0.2">
      <c r="A142" s="4" t="s">
        <v>736</v>
      </c>
      <c r="B142" s="5">
        <v>1412469.13</v>
      </c>
    </row>
    <row r="143" spans="1:2" x14ac:dyDescent="0.2">
      <c r="A143" s="4" t="s">
        <v>578</v>
      </c>
      <c r="B143" s="5">
        <v>6662225.6500000004</v>
      </c>
    </row>
    <row r="144" spans="1:2" x14ac:dyDescent="0.2">
      <c r="A144" s="4" t="s">
        <v>508</v>
      </c>
      <c r="B144" s="5">
        <v>4083970.71</v>
      </c>
    </row>
    <row r="145" spans="1:2" x14ac:dyDescent="0.2">
      <c r="A145" s="4" t="s">
        <v>75</v>
      </c>
      <c r="B145" s="5">
        <v>8204766.3199999994</v>
      </c>
    </row>
    <row r="146" spans="1:2" x14ac:dyDescent="0.2">
      <c r="A146" s="4" t="s">
        <v>283</v>
      </c>
      <c r="B146" s="5">
        <v>5895768.8300000001</v>
      </c>
    </row>
    <row r="147" spans="1:2" x14ac:dyDescent="0.2">
      <c r="A147" s="4" t="s">
        <v>414</v>
      </c>
      <c r="B147" s="5">
        <v>6980875.6200000001</v>
      </c>
    </row>
    <row r="148" spans="1:2" x14ac:dyDescent="0.2">
      <c r="A148" s="4" t="s">
        <v>989</v>
      </c>
      <c r="B148" s="5">
        <v>6793129.5099999998</v>
      </c>
    </row>
    <row r="149" spans="1:2" x14ac:dyDescent="0.2">
      <c r="A149" s="4" t="s">
        <v>538</v>
      </c>
      <c r="B149" s="5">
        <v>3894250.85</v>
      </c>
    </row>
    <row r="150" spans="1:2" x14ac:dyDescent="0.2">
      <c r="A150" s="4" t="s">
        <v>361</v>
      </c>
      <c r="B150" s="5">
        <v>4503076.26</v>
      </c>
    </row>
    <row r="151" spans="1:2" x14ac:dyDescent="0.2">
      <c r="A151" s="4" t="s">
        <v>403</v>
      </c>
      <c r="B151" s="5">
        <v>6768172.96</v>
      </c>
    </row>
    <row r="152" spans="1:2" x14ac:dyDescent="0.2">
      <c r="A152" s="4" t="s">
        <v>338</v>
      </c>
      <c r="B152" s="5">
        <v>5148883.0699999994</v>
      </c>
    </row>
    <row r="153" spans="1:2" x14ac:dyDescent="0.2">
      <c r="A153" s="4" t="s">
        <v>232</v>
      </c>
      <c r="B153" s="5">
        <v>4375138.01</v>
      </c>
    </row>
    <row r="154" spans="1:2" x14ac:dyDescent="0.2">
      <c r="A154" s="4" t="s">
        <v>252</v>
      </c>
      <c r="B154" s="5">
        <v>11920602.359999999</v>
      </c>
    </row>
    <row r="155" spans="1:2" x14ac:dyDescent="0.2">
      <c r="A155" s="4" t="s">
        <v>187</v>
      </c>
      <c r="B155" s="5">
        <v>2042242.6999999997</v>
      </c>
    </row>
    <row r="156" spans="1:2" x14ac:dyDescent="0.2">
      <c r="A156" s="4" t="s">
        <v>176</v>
      </c>
      <c r="B156" s="5">
        <v>12890088.979999999</v>
      </c>
    </row>
    <row r="157" spans="1:2" x14ac:dyDescent="0.2">
      <c r="A157" s="4" t="s">
        <v>385</v>
      </c>
      <c r="B157" s="5">
        <v>8288153.290000001</v>
      </c>
    </row>
    <row r="158" spans="1:2" x14ac:dyDescent="0.2">
      <c r="A158" s="4" t="s">
        <v>834</v>
      </c>
      <c r="B158" s="5">
        <v>7331133.9200000009</v>
      </c>
    </row>
    <row r="159" spans="1:2" x14ac:dyDescent="0.2">
      <c r="A159" s="4" t="s">
        <v>61</v>
      </c>
      <c r="B159" s="5">
        <v>9824498.9800000004</v>
      </c>
    </row>
    <row r="160" spans="1:2" x14ac:dyDescent="0.2">
      <c r="A160" s="4" t="s">
        <v>105</v>
      </c>
      <c r="B160" s="5">
        <v>12845719.41</v>
      </c>
    </row>
    <row r="161" spans="1:2" x14ac:dyDescent="0.2">
      <c r="A161" s="4" t="s">
        <v>109</v>
      </c>
      <c r="B161" s="5">
        <v>10324874.870000001</v>
      </c>
    </row>
    <row r="162" spans="1:2" x14ac:dyDescent="0.2">
      <c r="A162" s="4" t="s">
        <v>398</v>
      </c>
      <c r="B162" s="5">
        <v>5483183.1500000004</v>
      </c>
    </row>
    <row r="163" spans="1:2" x14ac:dyDescent="0.2">
      <c r="A163" s="4" t="s">
        <v>667</v>
      </c>
      <c r="B163" s="5">
        <v>5345650.8499999996</v>
      </c>
    </row>
    <row r="164" spans="1:2" x14ac:dyDescent="0.2">
      <c r="A164" s="4" t="s">
        <v>245</v>
      </c>
      <c r="B164" s="5">
        <v>4504146.6500000004</v>
      </c>
    </row>
    <row r="165" spans="1:2" x14ac:dyDescent="0.2">
      <c r="A165" s="4" t="s">
        <v>495</v>
      </c>
      <c r="B165" s="5">
        <v>4340537.42</v>
      </c>
    </row>
    <row r="166" spans="1:2" x14ac:dyDescent="0.2">
      <c r="A166" s="4" t="s">
        <v>155</v>
      </c>
      <c r="B166" s="5">
        <v>6794687.0299999993</v>
      </c>
    </row>
    <row r="167" spans="1:2" x14ac:dyDescent="0.2">
      <c r="A167" s="4" t="s">
        <v>437</v>
      </c>
      <c r="B167" s="5">
        <v>3619609.81</v>
      </c>
    </row>
    <row r="168" spans="1:2" x14ac:dyDescent="0.2">
      <c r="A168" s="4" t="s">
        <v>489</v>
      </c>
      <c r="B168" s="5">
        <v>8824492.7599999998</v>
      </c>
    </row>
    <row r="169" spans="1:2" x14ac:dyDescent="0.2">
      <c r="A169" s="4" t="s">
        <v>1097</v>
      </c>
      <c r="B169" s="5">
        <v>1898327.32</v>
      </c>
    </row>
    <row r="170" spans="1:2" x14ac:dyDescent="0.2">
      <c r="A170" s="4" t="s">
        <v>54</v>
      </c>
      <c r="B170" s="5">
        <v>1734332.62</v>
      </c>
    </row>
    <row r="171" spans="1:2" x14ac:dyDescent="0.2">
      <c r="A171" s="4" t="s">
        <v>204</v>
      </c>
      <c r="B171" s="5">
        <v>11821702</v>
      </c>
    </row>
    <row r="172" spans="1:2" x14ac:dyDescent="0.2">
      <c r="A172" s="4" t="s">
        <v>107</v>
      </c>
      <c r="B172" s="5">
        <v>6502214.6699999999</v>
      </c>
    </row>
    <row r="173" spans="1:2" x14ac:dyDescent="0.2">
      <c r="A173" s="4" t="s">
        <v>180</v>
      </c>
      <c r="B173" s="5">
        <v>7835941.7699999996</v>
      </c>
    </row>
    <row r="174" spans="1:2" x14ac:dyDescent="0.2">
      <c r="A174" s="4" t="s">
        <v>116</v>
      </c>
      <c r="B174" s="5">
        <v>10225728.209999999</v>
      </c>
    </row>
    <row r="175" spans="1:2" x14ac:dyDescent="0.2">
      <c r="A175" s="4" t="s">
        <v>582</v>
      </c>
      <c r="B175" s="5">
        <v>3715458.7199999997</v>
      </c>
    </row>
    <row r="176" spans="1:2" x14ac:dyDescent="0.2">
      <c r="A176" s="4" t="s">
        <v>210</v>
      </c>
      <c r="B176" s="5">
        <v>4753453.5200000005</v>
      </c>
    </row>
    <row r="177" spans="1:2" x14ac:dyDescent="0.2">
      <c r="A177" s="4" t="s">
        <v>427</v>
      </c>
      <c r="B177" s="5">
        <v>2402771.36</v>
      </c>
    </row>
    <row r="178" spans="1:2" x14ac:dyDescent="0.2">
      <c r="A178" s="4" t="s">
        <v>133</v>
      </c>
      <c r="B178" s="5">
        <v>6640695.2199999997</v>
      </c>
    </row>
    <row r="179" spans="1:2" x14ac:dyDescent="0.2">
      <c r="A179" s="4" t="s">
        <v>227</v>
      </c>
      <c r="B179" s="5">
        <v>2591172.23</v>
      </c>
    </row>
    <row r="180" spans="1:2" x14ac:dyDescent="0.2">
      <c r="A180" s="4" t="s">
        <v>178</v>
      </c>
      <c r="B180" s="5">
        <v>5905405.4699999997</v>
      </c>
    </row>
    <row r="181" spans="1:2" x14ac:dyDescent="0.2">
      <c r="A181" s="4" t="s">
        <v>182</v>
      </c>
      <c r="B181" s="5">
        <v>11927294.75</v>
      </c>
    </row>
    <row r="182" spans="1:2" x14ac:dyDescent="0.2">
      <c r="A182" s="4" t="s">
        <v>141</v>
      </c>
      <c r="B182" s="5">
        <v>11632538.02</v>
      </c>
    </row>
    <row r="183" spans="1:2" x14ac:dyDescent="0.2">
      <c r="A183" s="4" t="s">
        <v>129</v>
      </c>
      <c r="B183" s="5">
        <v>16011801.84</v>
      </c>
    </row>
    <row r="184" spans="1:2" x14ac:dyDescent="0.2">
      <c r="A184" s="4" t="s">
        <v>462</v>
      </c>
      <c r="B184" s="5">
        <v>1575379.28</v>
      </c>
    </row>
    <row r="185" spans="1:2" x14ac:dyDescent="0.2">
      <c r="A185" s="4" t="s">
        <v>241</v>
      </c>
      <c r="B185" s="5">
        <v>11668032.25</v>
      </c>
    </row>
    <row r="186" spans="1:2" x14ac:dyDescent="0.2">
      <c r="A186" s="4" t="s">
        <v>450</v>
      </c>
      <c r="B186" s="5">
        <v>11813464.950000001</v>
      </c>
    </row>
    <row r="187" spans="1:2" x14ac:dyDescent="0.2">
      <c r="A187" s="4" t="s">
        <v>1014</v>
      </c>
      <c r="B187" s="5">
        <v>1954116.2</v>
      </c>
    </row>
    <row r="188" spans="1:2" x14ac:dyDescent="0.2">
      <c r="A188" s="4" t="s">
        <v>276</v>
      </c>
      <c r="B188" s="5">
        <v>6928978.0199999996</v>
      </c>
    </row>
    <row r="189" spans="1:2" x14ac:dyDescent="0.2">
      <c r="A189" s="4" t="s">
        <v>1228</v>
      </c>
      <c r="B189" s="5">
        <v>1327321840.3300002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6"/>
  <sheetViews>
    <sheetView workbookViewId="0">
      <selection activeCell="H24" sqref="H24"/>
    </sheetView>
  </sheetViews>
  <sheetFormatPr defaultRowHeight="14.25" x14ac:dyDescent="0.2"/>
  <cols>
    <col min="1" max="1" width="13.375" bestFit="1" customWidth="1"/>
    <col min="2" max="2" width="20.875" bestFit="1" customWidth="1"/>
  </cols>
  <sheetData>
    <row r="3" spans="1:2" x14ac:dyDescent="0.2">
      <c r="A3" s="3" t="s">
        <v>1227</v>
      </c>
      <c r="B3" t="s">
        <v>1229</v>
      </c>
    </row>
    <row r="4" spans="1:2" x14ac:dyDescent="0.2">
      <c r="A4" s="4" t="s">
        <v>68</v>
      </c>
      <c r="B4" s="5">
        <v>289451123.21999997</v>
      </c>
    </row>
    <row r="5" spans="1:2" x14ac:dyDescent="0.2">
      <c r="A5" s="4" t="s">
        <v>59</v>
      </c>
      <c r="B5" s="5">
        <v>247922823.83999991</v>
      </c>
    </row>
    <row r="6" spans="1:2" x14ac:dyDescent="0.2">
      <c r="A6" s="4" t="s">
        <v>19</v>
      </c>
      <c r="B6" s="5">
        <v>186278678.40000004</v>
      </c>
    </row>
    <row r="7" spans="1:2" x14ac:dyDescent="0.2">
      <c r="A7" s="4" t="s">
        <v>91</v>
      </c>
      <c r="B7" s="5">
        <v>172095259.35000005</v>
      </c>
    </row>
    <row r="8" spans="1:2" x14ac:dyDescent="0.2">
      <c r="A8" s="4" t="s">
        <v>28</v>
      </c>
      <c r="B8" s="5">
        <v>111459843.03999999</v>
      </c>
    </row>
    <row r="9" spans="1:2" x14ac:dyDescent="0.2">
      <c r="A9" s="4" t="s">
        <v>33</v>
      </c>
      <c r="B9" s="5">
        <v>79759969.299999997</v>
      </c>
    </row>
    <row r="10" spans="1:2" x14ac:dyDescent="0.2">
      <c r="A10" s="4" t="s">
        <v>25</v>
      </c>
      <c r="B10" s="5">
        <v>72604780.560000002</v>
      </c>
    </row>
    <row r="11" spans="1:2" x14ac:dyDescent="0.2">
      <c r="A11" s="4" t="s">
        <v>56</v>
      </c>
      <c r="B11" s="5">
        <v>60291071.520000033</v>
      </c>
    </row>
    <row r="12" spans="1:2" x14ac:dyDescent="0.2">
      <c r="A12" s="4" t="s">
        <v>46</v>
      </c>
      <c r="B12" s="5">
        <v>41306310.079999998</v>
      </c>
    </row>
    <row r="13" spans="1:2" x14ac:dyDescent="0.2">
      <c r="A13" s="4" t="s">
        <v>82</v>
      </c>
      <c r="B13" s="5">
        <v>38880922.520000003</v>
      </c>
    </row>
    <row r="14" spans="1:2" x14ac:dyDescent="0.2">
      <c r="A14" s="4" t="s">
        <v>71</v>
      </c>
      <c r="B14" s="5">
        <v>23957742.249999996</v>
      </c>
    </row>
    <row r="15" spans="1:2" x14ac:dyDescent="0.2">
      <c r="A15" s="4" t="s">
        <v>37</v>
      </c>
      <c r="B15" s="5">
        <v>3313316.2500000009</v>
      </c>
    </row>
    <row r="16" spans="1:2" x14ac:dyDescent="0.2">
      <c r="A16" s="4" t="s">
        <v>1228</v>
      </c>
      <c r="B16" s="5">
        <v>1327321840.3299997</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workbookViewId="0">
      <selection activeCell="B23" sqref="B23"/>
    </sheetView>
  </sheetViews>
  <sheetFormatPr defaultRowHeight="14.25" x14ac:dyDescent="0.2"/>
  <cols>
    <col min="1" max="1" width="13.125" bestFit="1" customWidth="1"/>
    <col min="2" max="2" width="17.625" bestFit="1" customWidth="1"/>
  </cols>
  <sheetData>
    <row r="3" spans="1:2" x14ac:dyDescent="0.2">
      <c r="A3" s="3" t="s">
        <v>1227</v>
      </c>
      <c r="B3" t="s">
        <v>1232</v>
      </c>
    </row>
    <row r="4" spans="1:2" x14ac:dyDescent="0.2">
      <c r="A4" s="4">
        <v>2010</v>
      </c>
      <c r="B4" s="5">
        <v>52929570.299999997</v>
      </c>
    </row>
    <row r="5" spans="1:2" x14ac:dyDescent="0.2">
      <c r="A5" s="4">
        <v>2011</v>
      </c>
      <c r="B5" s="5">
        <v>43634278.430000007</v>
      </c>
    </row>
    <row r="6" spans="1:2" x14ac:dyDescent="0.2">
      <c r="A6" s="4">
        <v>2012</v>
      </c>
      <c r="B6" s="5">
        <v>50500113.850000016</v>
      </c>
    </row>
    <row r="7" spans="1:2" x14ac:dyDescent="0.2">
      <c r="A7" s="4">
        <v>2013</v>
      </c>
      <c r="B7" s="5">
        <v>53775795.829999991</v>
      </c>
    </row>
    <row r="8" spans="1:2" x14ac:dyDescent="0.2">
      <c r="A8" s="4">
        <v>2014</v>
      </c>
      <c r="B8" s="5">
        <v>58053499.200000003</v>
      </c>
    </row>
    <row r="9" spans="1:2" x14ac:dyDescent="0.2">
      <c r="A9" s="4">
        <v>2015</v>
      </c>
      <c r="B9" s="5">
        <v>52924833.559999995</v>
      </c>
    </row>
    <row r="10" spans="1:2" x14ac:dyDescent="0.2">
      <c r="A10" s="4">
        <v>2016</v>
      </c>
      <c r="B10" s="5">
        <v>50272789.24000001</v>
      </c>
    </row>
    <row r="11" spans="1:2" x14ac:dyDescent="0.2">
      <c r="A11" s="4">
        <v>2017</v>
      </c>
      <c r="B11" s="5">
        <v>29111731.150000002</v>
      </c>
    </row>
    <row r="12" spans="1:2" x14ac:dyDescent="0.2">
      <c r="A12" s="4" t="s">
        <v>1228</v>
      </c>
      <c r="B12" s="5">
        <v>391202611.56</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Profit Dashboard</vt:lpstr>
      <vt:lpstr>Rev Dashboard</vt:lpstr>
      <vt:lpstr>Revenue by year</vt:lpstr>
      <vt:lpstr>Revenue by year and region</vt:lpstr>
      <vt:lpstr>Revenue and Total cost</vt:lpstr>
      <vt:lpstr>Revenue by OP</vt:lpstr>
      <vt:lpstr>Revenue by countries</vt:lpstr>
      <vt:lpstr>Rev by items</vt:lpstr>
      <vt:lpstr>Profit by year</vt:lpstr>
      <vt:lpstr>Profit by countries</vt:lpstr>
      <vt:lpstr>Profit by year and sc</vt:lpstr>
      <vt:lpstr>Profit by sc</vt:lpstr>
      <vt:lpstr>Profit and Revenue by Items</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Avijeet Biswal</dc:creator>
  <cp:lastModifiedBy>hp</cp:lastModifiedBy>
  <dcterms:created xsi:type="dcterms:W3CDTF">2021-01-12T09:33:17Z</dcterms:created>
  <dcterms:modified xsi:type="dcterms:W3CDTF">2024-10-15T11:45:31Z</dcterms:modified>
</cp:coreProperties>
</file>